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19\К 04 апреля 2019\С0112_1047796768304_01_0_40_1\"/>
    </mc:Choice>
  </mc:AlternateContent>
  <bookViews>
    <workbookView xWindow="-60" yWindow="-165" windowWidth="21600" windowHeight="12210"/>
  </bookViews>
  <sheets>
    <sheet name="4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'4'!#REF!</definedName>
    <definedName name="_xlnm.Print_Titles" localSheetId="0">'4'!$A:$C,'4'!$14:$19</definedName>
    <definedName name="_xlnm.Print_Area" localSheetId="0">'4'!$A$1:$BX$88</definedName>
  </definedNames>
  <calcPr calcId="152511"/>
</workbook>
</file>

<file path=xl/calcChain.xml><?xml version="1.0" encoding="utf-8"?>
<calcChain xmlns="http://schemas.openxmlformats.org/spreadsheetml/2006/main">
  <c r="AP81" i="1" l="1"/>
  <c r="AP80" i="1"/>
  <c r="AP46" i="1"/>
  <c r="BW26" i="1" l="1"/>
  <c r="BW20" i="1" s="1"/>
  <c r="AW46" i="1" l="1"/>
  <c r="BD82" i="1" l="1"/>
  <c r="BR46" i="1"/>
  <c r="BE26" i="1" l="1"/>
  <c r="BF26" i="1"/>
  <c r="BG26" i="1"/>
  <c r="BH26" i="1"/>
  <c r="BI79" i="1"/>
  <c r="BI26" i="1" s="1"/>
  <c r="BI20" i="1" s="1"/>
  <c r="BC26" i="1"/>
  <c r="BX83" i="1"/>
  <c r="BW83" i="1"/>
  <c r="BW79" i="1" s="1"/>
  <c r="BW82" i="1"/>
  <c r="BR82" i="1"/>
  <c r="BD83" i="1"/>
  <c r="BR83" i="1" s="1"/>
  <c r="BD79" i="1"/>
  <c r="BD26" i="1" s="1"/>
  <c r="BD20" i="1" s="1"/>
  <c r="BB28" i="1" l="1"/>
  <c r="BA28" i="1"/>
  <c r="BA21" i="1" s="1"/>
  <c r="BA20" i="1" s="1"/>
  <c r="AZ28" i="1"/>
  <c r="AZ21" i="1" s="1"/>
  <c r="AY28" i="1"/>
  <c r="AX28" i="1"/>
  <c r="AW28" i="1"/>
  <c r="AW21" i="1" s="1"/>
  <c r="AV28" i="1"/>
  <c r="AV21" i="1" s="1"/>
  <c r="AV20" i="1" s="1"/>
  <c r="AZ22" i="1"/>
  <c r="AX22" i="1"/>
  <c r="AW22" i="1"/>
  <c r="AW20" i="1" s="1"/>
  <c r="BB21" i="1"/>
  <c r="BB20" i="1" s="1"/>
  <c r="AY21" i="1"/>
  <c r="AY20" i="1" s="1"/>
  <c r="AX21" i="1"/>
  <c r="AZ20" i="1"/>
  <c r="AX20" i="1"/>
  <c r="AI81" i="1"/>
  <c r="AI80" i="1"/>
  <c r="AN28" i="1"/>
  <c r="AN21" i="1" s="1"/>
  <c r="AM28" i="1"/>
  <c r="AM21" i="1" s="1"/>
  <c r="AM20" i="1" s="1"/>
  <c r="AL28" i="1"/>
  <c r="AK28" i="1"/>
  <c r="AJ28" i="1"/>
  <c r="AJ21" i="1" s="1"/>
  <c r="AI28" i="1"/>
  <c r="AI21" i="1" s="1"/>
  <c r="AH28" i="1"/>
  <c r="AN26" i="1"/>
  <c r="AJ22" i="1"/>
  <c r="AJ20" i="1" s="1"/>
  <c r="AI22" i="1"/>
  <c r="AL21" i="1"/>
  <c r="AL20" i="1" s="1"/>
  <c r="AK21" i="1"/>
  <c r="AK20" i="1" s="1"/>
  <c r="AH21" i="1"/>
  <c r="AH20" i="1" s="1"/>
  <c r="AN20" i="1"/>
  <c r="U47" i="1"/>
  <c r="U22" i="1" s="1"/>
  <c r="U20" i="1" s="1"/>
  <c r="Z28" i="1"/>
  <c r="Z21" i="1" s="1"/>
  <c r="Y28" i="1"/>
  <c r="Y21" i="1" s="1"/>
  <c r="Y20" i="1" s="1"/>
  <c r="X28" i="1"/>
  <c r="X21" i="1" s="1"/>
  <c r="W28" i="1"/>
  <c r="V28" i="1"/>
  <c r="V21" i="1" s="1"/>
  <c r="U28" i="1"/>
  <c r="U21" i="1" s="1"/>
  <c r="T28" i="1"/>
  <c r="T21" i="1" s="1"/>
  <c r="T20" i="1" s="1"/>
  <c r="Z22" i="1"/>
  <c r="X22" i="1"/>
  <c r="V22" i="1"/>
  <c r="W21" i="1"/>
  <c r="W20" i="1" s="1"/>
  <c r="Z20" i="1"/>
  <c r="X20" i="1"/>
  <c r="V20" i="1"/>
  <c r="BW47" i="1"/>
  <c r="BU47" i="1"/>
  <c r="AB47" i="1"/>
  <c r="BR47" i="1" s="1"/>
  <c r="BR22" i="1" s="1"/>
  <c r="AP22" i="1"/>
  <c r="AI79" i="1" l="1"/>
  <c r="AI26" i="1" s="1"/>
  <c r="AI20" i="1"/>
  <c r="BS47" i="1"/>
  <c r="BS46" i="1"/>
  <c r="AG22" i="1"/>
  <c r="BW22" i="1" s="1"/>
  <c r="AG20" i="1" l="1"/>
  <c r="AQ22" i="1"/>
  <c r="AQ20" i="1" s="1"/>
  <c r="BE22" i="1" l="1"/>
  <c r="BE20" i="1" s="1"/>
  <c r="AU26" i="1" l="1"/>
  <c r="AU20" i="1" s="1"/>
  <c r="AC22" i="1"/>
  <c r="AC20" i="1" s="1"/>
  <c r="BS20" i="1"/>
  <c r="AE22" i="1"/>
  <c r="AE20" i="1" s="1"/>
  <c r="BR81" i="1"/>
  <c r="BU46" i="1"/>
  <c r="BU20" i="1" s="1"/>
  <c r="BG22" i="1"/>
  <c r="BG20" i="1" s="1"/>
  <c r="BD22" i="1" l="1"/>
  <c r="BR80" i="1"/>
  <c r="AP79" i="1"/>
  <c r="AP26" i="1" s="1"/>
  <c r="AP20" i="1" s="1"/>
  <c r="AB22" i="1"/>
  <c r="AB20" i="1" s="1"/>
  <c r="BI28" i="1"/>
  <c r="BI21" i="1" s="1"/>
  <c r="BH28" i="1"/>
  <c r="BH21" i="1" s="1"/>
  <c r="BH20" i="1" s="1"/>
  <c r="BG28" i="1"/>
  <c r="BG21" i="1" s="1"/>
  <c r="BF28" i="1"/>
  <c r="BE28" i="1"/>
  <c r="BE21" i="1" s="1"/>
  <c r="BD28" i="1"/>
  <c r="BD21" i="1" s="1"/>
  <c r="BC28" i="1"/>
  <c r="BC21" i="1" s="1"/>
  <c r="BC20" i="1" s="1"/>
  <c r="BF21" i="1"/>
  <c r="BF20" i="1" s="1"/>
  <c r="BR79" i="1" l="1"/>
  <c r="BR26" i="1" s="1"/>
  <c r="D28" i="1"/>
  <c r="D21" i="1" s="1"/>
  <c r="D20" i="1" s="1"/>
  <c r="BR20" i="1" l="1"/>
  <c r="BV20" i="1"/>
  <c r="BT20" i="1"/>
  <c r="E28" i="1" l="1"/>
  <c r="E21" i="1" s="1"/>
  <c r="E20" i="1" s="1"/>
  <c r="F28" i="1"/>
  <c r="F21" i="1" s="1"/>
  <c r="F20" i="1" s="1"/>
  <c r="G28" i="1"/>
  <c r="G21" i="1" s="1"/>
  <c r="G20" i="1" s="1"/>
  <c r="H28" i="1"/>
  <c r="H21" i="1" s="1"/>
  <c r="H20" i="1" s="1"/>
  <c r="I28" i="1"/>
  <c r="I21" i="1" s="1"/>
  <c r="I20" i="1" s="1"/>
  <c r="J28" i="1"/>
  <c r="J21" i="1" s="1"/>
  <c r="J20" i="1" s="1"/>
  <c r="K28" i="1"/>
  <c r="K21" i="1" s="1"/>
  <c r="K20" i="1" s="1"/>
  <c r="L28" i="1"/>
  <c r="L21" i="1" s="1"/>
  <c r="L20" i="1" s="1"/>
  <c r="M28" i="1"/>
  <c r="M21" i="1" s="1"/>
  <c r="M20" i="1" s="1"/>
  <c r="N28" i="1"/>
  <c r="N21" i="1" s="1"/>
  <c r="N20" i="1" s="1"/>
  <c r="O28" i="1"/>
  <c r="O21" i="1" s="1"/>
  <c r="O20" i="1" s="1"/>
  <c r="P28" i="1"/>
  <c r="P21" i="1" s="1"/>
  <c r="P20" i="1" s="1"/>
  <c r="Q28" i="1"/>
  <c r="Q21" i="1" s="1"/>
  <c r="Q20" i="1" s="1"/>
  <c r="R28" i="1"/>
  <c r="R21" i="1" s="1"/>
  <c r="R20" i="1" s="1"/>
  <c r="S28" i="1"/>
  <c r="S21" i="1" s="1"/>
  <c r="S20" i="1" s="1"/>
  <c r="AA28" i="1"/>
  <c r="AA21" i="1" s="1"/>
  <c r="AA20" i="1" s="1"/>
  <c r="AB28" i="1"/>
  <c r="AB21" i="1" s="1"/>
  <c r="AC28" i="1"/>
  <c r="AC21" i="1" s="1"/>
  <c r="AD28" i="1"/>
  <c r="AD21" i="1" s="1"/>
  <c r="AD20" i="1" s="1"/>
  <c r="AE28" i="1"/>
  <c r="AE21" i="1" s="1"/>
  <c r="AF28" i="1"/>
  <c r="AF21" i="1" s="1"/>
  <c r="AF20" i="1" s="1"/>
  <c r="AG28" i="1"/>
  <c r="AG21" i="1" s="1"/>
  <c r="AO28" i="1"/>
  <c r="AO21" i="1" s="1"/>
  <c r="AO20" i="1" s="1"/>
  <c r="AP28" i="1"/>
  <c r="AP21" i="1" s="1"/>
  <c r="AQ28" i="1"/>
  <c r="AQ21" i="1" s="1"/>
  <c r="AR28" i="1"/>
  <c r="AR21" i="1" s="1"/>
  <c r="AR20" i="1" s="1"/>
  <c r="AS28" i="1"/>
  <c r="AS21" i="1" s="1"/>
  <c r="AS20" i="1" s="1"/>
  <c r="AT28" i="1"/>
  <c r="AT21" i="1" s="1"/>
  <c r="AT20" i="1" s="1"/>
  <c r="AU28" i="1"/>
  <c r="AU21" i="1" s="1"/>
  <c r="BQ28" i="1"/>
  <c r="BQ21" i="1" s="1"/>
  <c r="BQ20" i="1" s="1"/>
  <c r="BX28" i="1"/>
  <c r="BX21" i="1" s="1"/>
  <c r="BX20" i="1" s="1"/>
</calcChain>
</file>

<file path=xl/sharedStrings.xml><?xml version="1.0" encoding="utf-8"?>
<sst xmlns="http://schemas.openxmlformats.org/spreadsheetml/2006/main" count="828" uniqueCount="212">
  <si>
    <t>Приложение  № 4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</si>
  <si>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</si>
  <si>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</si>
  <si>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</si>
  <si>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</si>
  <si>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</si>
  <si>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</si>
  <si>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</si>
  <si>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</si>
  <si>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</si>
  <si>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2016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</si>
  <si>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</si>
  <si>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</si>
  <si>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 xml:space="preserve">2017 год </t>
  </si>
  <si>
    <t xml:space="preserve">2018 год </t>
  </si>
  <si>
    <t>Итого за период реализации инвестиционной программы</t>
  </si>
  <si>
    <t xml:space="preserve">План </t>
  </si>
  <si>
    <t>Предложение по корректировке утвержденного плана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</si>
  <si>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</si>
  <si>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</si>
  <si>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</si>
  <si>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</si>
  <si>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</si>
  <si>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</si>
  <si>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</si>
  <si>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</si>
  <si>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</si>
  <si>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</si>
  <si>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</si>
  <si>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</si>
  <si>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</si>
  <si>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</si>
  <si>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</si>
  <si>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</si>
  <si>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</si>
  <si>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</si>
  <si>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</si>
  <si>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</si>
  <si>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</si>
  <si>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</si>
  <si>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</si>
  <si>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</si>
  <si>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</si>
  <si>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</si>
  <si>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</si>
  <si>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</si>
  <si>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</si>
  <si>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</si>
  <si>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</si>
  <si>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</si>
  <si>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</si>
  <si>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</si>
  <si>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</si>
  <si>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</si>
  <si>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</si>
  <si>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</si>
  <si>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</si>
  <si>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</si>
  <si>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</si>
  <si>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</si>
  <si>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</si>
  <si>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</si>
  <si>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</si>
  <si>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</si>
  <si>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</si>
  <si>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</si>
  <si>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</si>
  <si>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</si>
  <si>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</si>
  <si>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</si>
  <si>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</si>
  <si>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</si>
  <si>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</si>
  <si>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</si>
  <si>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</si>
  <si>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</si>
  <si>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</si>
  <si>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</si>
  <si>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</si>
  <si>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</si>
  <si>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</si>
  <si>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</si>
  <si>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</si>
  <si>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</si>
  <si>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</si>
  <si>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</si>
  <si>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</si>
  <si>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</si>
  <si>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</si>
  <si>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</si>
  <si>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</si>
  <si>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</si>
  <si>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</si>
  <si>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</si>
  <si>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</si>
  <si>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</si>
  <si>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</si>
  <si>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</si>
  <si>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</si>
  <si>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</si>
  <si>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</si>
  <si>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</si>
  <si>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</si>
  <si>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</si>
  <si>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</si>
  <si>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</si>
  <si>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</si>
  <si>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</si>
  <si>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</si>
  <si>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</si>
  <si>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</si>
  <si>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</si>
  <si>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</si>
  <si>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</si>
  <si>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</si>
  <si>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</si>
  <si>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</si>
  <si>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</si>
  <si>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</si>
  <si>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</si>
  <si>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</si>
  <si>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</si>
  <si>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</si>
  <si>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</si>
  <si>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</si>
  <si>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</si>
  <si>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</si>
  <si>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</si>
  <si>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</si>
  <si>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</si>
  <si>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</si>
  <si>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</si>
  <si>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</si>
  <si>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</si>
  <si>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</si>
  <si>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</si>
  <si>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</si>
  <si>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</si>
  <si>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</si>
  <si>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</si>
  <si>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</si>
  <si>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</si>
  <si>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</si>
  <si>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</si>
  <si>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</si>
  <si>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</si>
  <si>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</si>
  <si>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</si>
  <si>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</si>
  <si>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</si>
  <si>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</si>
  <si>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</si>
  <si>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</si>
  <si>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</si>
  <si>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</si>
  <si>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</si>
  <si>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</si>
  <si>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</si>
  <si>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</si>
  <si>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</si>
  <si>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</si>
  <si>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</si>
  <si>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</si>
  <si>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</si>
  <si>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</si>
  <si>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</si>
  <si>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</si>
  <si>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</si>
  <si>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</si>
  <si>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</si>
  <si>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</si>
  <si>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</si>
  <si>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</si>
  <si>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</si>
  <si>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</si>
  <si>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</si>
  <si>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</si>
  <si>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</si>
  <si>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</si>
  <si>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</si>
  <si>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</si>
  <si>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</si>
  <si>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 xml:space="preserve">    Акционерное Общество "Энергосервис" </t>
    </r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</si>
  <si>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</si>
  <si>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</si>
  <si>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</si>
  <si>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</si>
  <si>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</si>
  <si>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</si>
  <si>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г. Обнинск  Калужская область</t>
  </si>
  <si>
    <t>Технологическое присоединение к сетям г. Обнинск  Калужская область</t>
  </si>
  <si>
    <t>ЭG_2017_ТП_2018</t>
  </si>
  <si>
    <t>ЭG_2017_REC55_2017</t>
  </si>
  <si>
    <t>Реконструкция ТП 384, усиление КЛ от РТП 38 до ТП 384( ячейки КСО -2 шт установка  ячейки КСО -2 шт, строительство КЛ 10 кВ -0,12 км.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</si>
  <si>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</si>
  <si>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</si>
  <si>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</si>
  <si>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</si>
  <si>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 xml:space="preserve">2019 год </t>
  </si>
  <si>
    <t>ЭG_2017_REC55_2019</t>
  </si>
  <si>
    <t>Реконструкция проводится с целью соблюдения надежности электросети</t>
  </si>
  <si>
    <t>Приобредение оборудования в целях определения места обрыва кабеля и определения кабельной трассы без выключения нагрузки.</t>
  </si>
  <si>
    <t>Приобредение оборудования на основании требования Правил технической эксплуатации электрических станций и сетей РФ (6.1.7)</t>
  </si>
  <si>
    <t xml:space="preserve">Реконструкция ТП - 382 </t>
  </si>
  <si>
    <t>Генеральный директор_______________________________________ А.В. Прокопенко</t>
  </si>
  <si>
    <t>Монтаж системы телемеханики в РТП-38</t>
  </si>
  <si>
    <t>Монтаж системы телемеханики в РТП-55</t>
  </si>
  <si>
    <t>ЭG_2019_ТМ38_55_2019</t>
  </si>
  <si>
    <t>ЭG_2019_ТМ55_55_2019</t>
  </si>
  <si>
    <t xml:space="preserve">Соблюдение надежности энергоснабжения 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</si>
  <si>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 xml:space="preserve"> 2019  год</t>
    </r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</si>
  <si>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11 мая 2018г. № 167  Министерством строительства и жилищно -комунального хозяйства Калужской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</si>
</sst>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_ ;\-#,##0\ "/>
    <numFmt numFmtId="168" formatCode="0.0"/>
    <numFmt numFmtId="169" formatCode="_-* #,##0.0_р_._-;\-* #,##0.0_р_._-;_-* &quot;-&quot;??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35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6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14" applyNumberFormat="0" applyAlignment="0" applyProtection="0"/>
    <xf numFmtId="0" fontId="16" fillId="20" borderId="15" applyNumberFormat="0" applyAlignment="0" applyProtection="0"/>
    <xf numFmtId="0" fontId="17" fillId="20" borderId="14" applyNumberFormat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20" fillId="0" borderId="1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21" borderId="20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" fillId="0" borderId="0"/>
    <xf numFmtId="0" fontId="25" fillId="0" borderId="0"/>
    <xf numFmtId="0" fontId="26" fillId="0" borderId="0"/>
    <xf numFmtId="0" fontId="2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21" applyNumberFormat="0" applyFont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22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2" fillId="4" borderId="0" applyNumberFormat="0" applyBorder="0" applyAlignment="0" applyProtection="0"/>
    <xf numFmtId="165" fontId="38" fillId="0" borderId="0" applyFont="0" applyFill="0" applyBorder="0" applyAlignment="0" applyProtection="0"/>
  </cellStyleXfs>
  <cellXfs count="104">
    <xf numFmtId="0" fontId="0" fillId="0" borderId="0" xfId="0"/>
    <xf numFmtId="0" fontId="2" fillId="24" borderId="0" xfId="0" applyFont="1" applyFill="1" applyAlignment="1">
      <alignment vertical="center"/>
    </xf>
    <xf numFmtId="0" fontId="4" fillId="24" borderId="0" xfId="1" applyFont="1" applyFill="1" applyAlignment="1">
      <alignment horizontal="right" vertical="center"/>
    </xf>
    <xf numFmtId="0" fontId="4" fillId="24" borderId="0" xfId="1" applyFont="1" applyFill="1" applyAlignment="1">
      <alignment horizontal="right"/>
    </xf>
    <xf numFmtId="0" fontId="7" fillId="24" borderId="0" xfId="0" applyFont="1" applyFill="1" applyAlignment="1">
      <alignment horizontal="center" vertical="center"/>
    </xf>
    <xf numFmtId="0" fontId="7" fillId="24" borderId="0" xfId="0" applyFont="1" applyFill="1" applyAlignment="1">
      <alignment horizontal="left" vertical="center"/>
    </xf>
    <xf numFmtId="0" fontId="4" fillId="24" borderId="0" xfId="3" applyFont="1" applyFill="1" applyAlignment="1">
      <alignment horizontal="center" vertical="center"/>
    </xf>
    <xf numFmtId="0" fontId="4" fillId="24" borderId="0" xfId="3" applyFont="1" applyFill="1" applyAlignment="1">
      <alignment vertical="center"/>
    </xf>
    <xf numFmtId="0" fontId="2" fillId="24" borderId="0" xfId="3" applyFont="1" applyFill="1" applyAlignment="1">
      <alignment horizontal="center" vertical="center"/>
    </xf>
    <xf numFmtId="0" fontId="2" fillId="24" borderId="0" xfId="3" applyFont="1" applyFill="1" applyAlignment="1">
      <alignment vertical="center"/>
    </xf>
    <xf numFmtId="0" fontId="2" fillId="24" borderId="0" xfId="3" applyFont="1" applyFill="1" applyAlignment="1">
      <alignment horizontal="left" vertical="center"/>
    </xf>
    <xf numFmtId="0" fontId="2" fillId="24" borderId="0" xfId="0" applyFont="1" applyFill="1" applyAlignment="1">
      <alignment horizontal="center" vertical="center"/>
    </xf>
    <xf numFmtId="0" fontId="2" fillId="24" borderId="0" xfId="2" applyFont="1" applyFill="1" applyBorder="1" applyAlignment="1">
      <alignment vertical="center"/>
    </xf>
    <xf numFmtId="0" fontId="2" fillId="24" borderId="0" xfId="0" applyFont="1" applyFill="1" applyAlignment="1">
      <alignment horizontal="left" vertical="center"/>
    </xf>
    <xf numFmtId="0" fontId="2" fillId="24" borderId="0" xfId="0" applyFont="1" applyFill="1" applyAlignment="1">
      <alignment horizontal="right" vertical="center"/>
    </xf>
    <xf numFmtId="0" fontId="4" fillId="24" borderId="0" xfId="0" applyFont="1" applyFill="1" applyAlignment="1">
      <alignment horizontal="center" vertical="center"/>
    </xf>
    <xf numFmtId="0" fontId="4" fillId="24" borderId="0" xfId="0" applyFont="1" applyFill="1" applyAlignment="1">
      <alignment vertical="center"/>
    </xf>
    <xf numFmtId="0" fontId="7" fillId="24" borderId="1" xfId="4" applyFont="1" applyFill="1" applyBorder="1" applyAlignment="1">
      <alignment horizontal="center" vertical="center"/>
    </xf>
    <xf numFmtId="0" fontId="7" fillId="24" borderId="1" xfId="4" applyFont="1" applyFill="1" applyBorder="1" applyAlignment="1">
      <alignment horizontal="left" vertical="center"/>
    </xf>
    <xf numFmtId="0" fontId="7" fillId="24" borderId="0" xfId="4" applyFont="1" applyFill="1" applyBorder="1" applyAlignment="1">
      <alignment horizontal="center" vertical="center"/>
    </xf>
    <xf numFmtId="0" fontId="7" fillId="24" borderId="0" xfId="4" applyFont="1" applyFill="1" applyBorder="1" applyAlignment="1">
      <alignment vertical="center"/>
    </xf>
    <xf numFmtId="0" fontId="2" fillId="24" borderId="11" xfId="5" applyFont="1" applyFill="1" applyBorder="1" applyAlignment="1">
      <alignment vertical="center"/>
    </xf>
    <xf numFmtId="0" fontId="2" fillId="24" borderId="12" xfId="5" applyFont="1" applyFill="1" applyBorder="1" applyAlignment="1">
      <alignment vertical="center"/>
    </xf>
    <xf numFmtId="0" fontId="7" fillId="24" borderId="0" xfId="5" applyFont="1" applyFill="1" applyBorder="1" applyAlignment="1">
      <alignment vertical="center"/>
    </xf>
    <xf numFmtId="0" fontId="2" fillId="24" borderId="3" xfId="0" applyFont="1" applyFill="1" applyBorder="1" applyAlignment="1">
      <alignment horizontal="center" vertical="center" textRotation="90" wrapText="1"/>
    </xf>
    <xf numFmtId="0" fontId="2" fillId="24" borderId="3" xfId="5" applyFont="1" applyFill="1" applyBorder="1" applyAlignment="1">
      <alignment horizontal="center" vertical="center" textRotation="90" wrapText="1"/>
    </xf>
    <xf numFmtId="49" fontId="2" fillId="24" borderId="3" xfId="5" applyNumberFormat="1" applyFont="1" applyFill="1" applyBorder="1" applyAlignment="1">
      <alignment horizontal="center" vertical="center"/>
    </xf>
    <xf numFmtId="49" fontId="2" fillId="24" borderId="3" xfId="3" applyNumberFormat="1" applyFont="1" applyFill="1" applyBorder="1" applyAlignment="1">
      <alignment horizontal="center" vertical="center"/>
    </xf>
    <xf numFmtId="0" fontId="2" fillId="24" borderId="3" xfId="3" applyFont="1" applyFill="1" applyBorder="1" applyAlignment="1">
      <alignment horizontal="center" vertical="center" wrapText="1"/>
    </xf>
    <xf numFmtId="0" fontId="2" fillId="24" borderId="3" xfId="0" applyFont="1" applyFill="1" applyBorder="1" applyAlignment="1">
      <alignment vertical="center"/>
    </xf>
    <xf numFmtId="166" fontId="2" fillId="24" borderId="3" xfId="0" applyNumberFormat="1" applyFont="1" applyFill="1" applyBorder="1" applyAlignment="1">
      <alignment horizontal="center" vertical="center"/>
    </xf>
    <xf numFmtId="0" fontId="2" fillId="24" borderId="3" xfId="0" applyFont="1" applyFill="1" applyBorder="1" applyAlignment="1">
      <alignment horizontal="center" vertical="center"/>
    </xf>
    <xf numFmtId="1" fontId="2" fillId="24" borderId="3" xfId="0" applyNumberFormat="1" applyFont="1" applyFill="1" applyBorder="1" applyAlignment="1">
      <alignment horizontal="center" vertical="center"/>
    </xf>
    <xf numFmtId="1" fontId="2" fillId="24" borderId="3" xfId="0" applyNumberFormat="1" applyFont="1" applyFill="1" applyBorder="1" applyAlignment="1">
      <alignment vertical="center"/>
    </xf>
    <xf numFmtId="0" fontId="10" fillId="24" borderId="3" xfId="1" applyFont="1" applyFill="1" applyBorder="1" applyAlignment="1">
      <alignment horizontal="center" vertical="center"/>
    </xf>
    <xf numFmtId="0" fontId="34" fillId="24" borderId="3" xfId="0" applyFont="1" applyFill="1" applyBorder="1" applyAlignment="1">
      <alignment horizontal="center" vertical="center" wrapText="1"/>
    </xf>
    <xf numFmtId="0" fontId="0" fillId="24" borderId="3" xfId="0" applyFill="1" applyBorder="1" applyAlignment="1">
      <alignment horizontal="center" vertical="center" wrapText="1"/>
    </xf>
    <xf numFmtId="0" fontId="0" fillId="24" borderId="0" xfId="0" applyFill="1" applyBorder="1" applyAlignment="1">
      <alignment horizontal="center" vertical="center" wrapText="1"/>
    </xf>
    <xf numFmtId="0" fontId="2" fillId="24" borderId="0" xfId="0" applyFont="1" applyFill="1" applyBorder="1" applyAlignment="1">
      <alignment vertical="center"/>
    </xf>
    <xf numFmtId="49" fontId="7" fillId="24" borderId="3" xfId="3" applyNumberFormat="1" applyFont="1" applyFill="1" applyBorder="1" applyAlignment="1">
      <alignment horizontal="center" vertical="center"/>
    </xf>
    <xf numFmtId="0" fontId="7" fillId="24" borderId="3" xfId="3" applyFont="1" applyFill="1" applyBorder="1" applyAlignment="1">
      <alignment horizontal="center" vertical="center" wrapText="1"/>
    </xf>
    <xf numFmtId="0" fontId="11" fillId="24" borderId="3" xfId="1" applyFont="1" applyFill="1" applyBorder="1" applyAlignment="1">
      <alignment horizontal="center" vertical="center"/>
    </xf>
    <xf numFmtId="166" fontId="7" fillId="24" borderId="3" xfId="0" applyNumberFormat="1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7" fillId="24" borderId="0" xfId="0" applyFont="1" applyFill="1" applyAlignment="1">
      <alignment vertical="center"/>
    </xf>
    <xf numFmtId="0" fontId="3" fillId="24" borderId="3" xfId="0" applyFont="1" applyFill="1" applyBorder="1" applyAlignment="1">
      <alignment horizontal="left" vertical="center" wrapText="1"/>
    </xf>
    <xf numFmtId="4" fontId="0" fillId="24" borderId="3" xfId="0" applyNumberFormat="1" applyFill="1" applyBorder="1" applyAlignment="1">
      <alignment horizontal="center" vertical="center" wrapText="1"/>
    </xf>
    <xf numFmtId="2" fontId="3" fillId="24" borderId="3" xfId="0" applyNumberFormat="1" applyFont="1" applyFill="1" applyBorder="1" applyAlignment="1">
      <alignment horizontal="center" vertical="center" wrapText="1"/>
    </xf>
    <xf numFmtId="2" fontId="0" fillId="24" borderId="3" xfId="0" applyNumberFormat="1" applyFill="1" applyBorder="1" applyAlignment="1">
      <alignment horizontal="center" vertical="center" wrapText="1"/>
    </xf>
    <xf numFmtId="2" fontId="2" fillId="24" borderId="3" xfId="0" applyNumberFormat="1" applyFont="1" applyFill="1" applyBorder="1" applyAlignment="1">
      <alignment horizontal="center" vertical="center"/>
    </xf>
    <xf numFmtId="2" fontId="2" fillId="24" borderId="3" xfId="0" applyNumberFormat="1" applyFont="1" applyFill="1" applyBorder="1" applyAlignment="1">
      <alignment vertical="center"/>
    </xf>
    <xf numFmtId="1" fontId="7" fillId="24" borderId="3" xfId="0" applyNumberFormat="1" applyFont="1" applyFill="1" applyBorder="1" applyAlignment="1">
      <alignment horizontal="center" vertical="center"/>
    </xf>
    <xf numFmtId="49" fontId="3" fillId="24" borderId="3" xfId="3" applyNumberFormat="1" applyFont="1" applyFill="1" applyBorder="1" applyAlignment="1">
      <alignment horizontal="center" vertical="center"/>
    </xf>
    <xf numFmtId="0" fontId="35" fillId="24" borderId="3" xfId="0" applyFont="1" applyFill="1" applyBorder="1" applyAlignment="1">
      <alignment horizontal="left" vertical="center" wrapText="1"/>
    </xf>
    <xf numFmtId="0" fontId="3" fillId="24" borderId="3" xfId="0" applyFont="1" applyFill="1" applyBorder="1" applyAlignment="1">
      <alignment vertical="center"/>
    </xf>
    <xf numFmtId="4" fontId="3" fillId="24" borderId="3" xfId="0" applyNumberFormat="1" applyFont="1" applyFill="1" applyBorder="1" applyAlignment="1">
      <alignment vertical="center"/>
    </xf>
    <xf numFmtId="0" fontId="3" fillId="24" borderId="0" xfId="0" applyFont="1" applyFill="1" applyAlignment="1">
      <alignment vertical="center"/>
    </xf>
    <xf numFmtId="168" fontId="2" fillId="24" borderId="3" xfId="0" applyNumberFormat="1" applyFont="1" applyFill="1" applyBorder="1" applyAlignment="1">
      <alignment horizontal="center" vertical="center"/>
    </xf>
    <xf numFmtId="0" fontId="2" fillId="24" borderId="3" xfId="5" applyFont="1" applyFill="1" applyBorder="1" applyAlignment="1">
      <alignment horizontal="center" vertical="center" wrapText="1"/>
    </xf>
    <xf numFmtId="0" fontId="2" fillId="24" borderId="3" xfId="5" applyFont="1" applyFill="1" applyBorder="1" applyAlignment="1">
      <alignment horizontal="center" vertical="center"/>
    </xf>
    <xf numFmtId="0" fontId="7" fillId="24" borderId="0" xfId="2" applyFont="1" applyFill="1" applyBorder="1" applyAlignment="1">
      <alignment horizontal="center" vertical="center"/>
    </xf>
    <xf numFmtId="49" fontId="36" fillId="24" borderId="3" xfId="3" applyNumberFormat="1" applyFont="1" applyFill="1" applyBorder="1" applyAlignment="1">
      <alignment horizontal="center" vertical="center"/>
    </xf>
    <xf numFmtId="0" fontId="36" fillId="24" borderId="3" xfId="3" applyFont="1" applyFill="1" applyBorder="1" applyAlignment="1">
      <alignment horizontal="center" vertical="center" wrapText="1"/>
    </xf>
    <xf numFmtId="0" fontId="37" fillId="24" borderId="3" xfId="0" applyFont="1" applyFill="1" applyBorder="1" applyAlignment="1">
      <alignment horizontal="center" vertical="center" wrapText="1"/>
    </xf>
    <xf numFmtId="166" fontId="36" fillId="24" borderId="3" xfId="3" applyNumberFormat="1" applyFont="1" applyFill="1" applyBorder="1" applyAlignment="1">
      <alignment horizontal="center" vertical="center"/>
    </xf>
    <xf numFmtId="1" fontId="36" fillId="24" borderId="3" xfId="3" applyNumberFormat="1" applyFont="1" applyFill="1" applyBorder="1" applyAlignment="1">
      <alignment horizontal="center" vertical="center"/>
    </xf>
    <xf numFmtId="2" fontId="36" fillId="24" borderId="3" xfId="3" applyNumberFormat="1" applyFont="1" applyFill="1" applyBorder="1" applyAlignment="1">
      <alignment horizontal="center" vertical="center"/>
    </xf>
    <xf numFmtId="0" fontId="36" fillId="24" borderId="0" xfId="3" applyFont="1" applyFill="1" applyAlignment="1">
      <alignment vertical="center"/>
    </xf>
    <xf numFmtId="169" fontId="3" fillId="24" borderId="3" xfId="0" applyNumberFormat="1" applyFont="1" applyFill="1" applyBorder="1" applyAlignment="1">
      <alignment horizontal="center" vertical="center" wrapText="1"/>
    </xf>
    <xf numFmtId="169" fontId="2" fillId="24" borderId="3" xfId="0" applyNumberFormat="1" applyFont="1" applyFill="1" applyBorder="1" applyAlignment="1">
      <alignment vertical="center" wrapText="1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2" fontId="0" fillId="0" borderId="3" xfId="0" applyNumberFormat="1" applyFill="1" applyBorder="1" applyAlignment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69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169" fontId="2" fillId="24" borderId="3" xfId="232" applyNumberFormat="1" applyFont="1" applyFill="1" applyBorder="1" applyAlignment="1">
      <alignment vertical="center"/>
    </xf>
    <xf numFmtId="2" fontId="7" fillId="24" borderId="3" xfId="0" applyNumberFormat="1" applyFont="1" applyFill="1" applyBorder="1" applyAlignment="1">
      <alignment horizontal="center" vertical="center"/>
    </xf>
    <xf numFmtId="166" fontId="0" fillId="24" borderId="3" xfId="0" applyNumberFormat="1" applyFill="1" applyBorder="1" applyAlignment="1">
      <alignment horizontal="center" vertical="center" wrapText="1"/>
    </xf>
    <xf numFmtId="2" fontId="0" fillId="25" borderId="3" xfId="0" applyNumberFormat="1" applyFill="1" applyBorder="1" applyAlignment="1">
      <alignment horizontal="center" vertical="center" wrapText="1"/>
    </xf>
    <xf numFmtId="0" fontId="33" fillId="24" borderId="0" xfId="0" applyFont="1" applyFill="1" applyAlignment="1">
      <alignment horizontal="center" vertical="center"/>
    </xf>
    <xf numFmtId="0" fontId="2" fillId="24" borderId="2" xfId="5" applyFont="1" applyFill="1" applyBorder="1" applyAlignment="1">
      <alignment horizontal="center" vertical="center" wrapText="1"/>
    </xf>
    <xf numFmtId="0" fontId="2" fillId="24" borderId="7" xfId="5" applyFont="1" applyFill="1" applyBorder="1" applyAlignment="1">
      <alignment horizontal="center" vertical="center" wrapText="1"/>
    </xf>
    <xf numFmtId="0" fontId="2" fillId="24" borderId="13" xfId="5" applyFont="1" applyFill="1" applyBorder="1" applyAlignment="1">
      <alignment horizontal="center" vertical="center" wrapText="1"/>
    </xf>
    <xf numFmtId="0" fontId="2" fillId="24" borderId="3" xfId="5" applyFont="1" applyFill="1" applyBorder="1" applyAlignment="1">
      <alignment horizontal="center" vertical="center" wrapText="1"/>
    </xf>
    <xf numFmtId="0" fontId="2" fillId="24" borderId="4" xfId="5" applyFont="1" applyFill="1" applyBorder="1" applyAlignment="1">
      <alignment horizontal="center" vertical="center"/>
    </xf>
    <xf numFmtId="0" fontId="2" fillId="24" borderId="5" xfId="5" applyFont="1" applyFill="1" applyBorder="1" applyAlignment="1">
      <alignment horizontal="center" vertical="center"/>
    </xf>
    <xf numFmtId="0" fontId="2" fillId="24" borderId="6" xfId="5" applyFont="1" applyFill="1" applyBorder="1" applyAlignment="1">
      <alignment horizontal="center" vertical="center"/>
    </xf>
    <xf numFmtId="0" fontId="2" fillId="24" borderId="8" xfId="5" applyFont="1" applyFill="1" applyBorder="1" applyAlignment="1">
      <alignment horizontal="center" vertical="center"/>
    </xf>
    <xf numFmtId="0" fontId="2" fillId="24" borderId="1" xfId="5" applyFont="1" applyFill="1" applyBorder="1" applyAlignment="1">
      <alignment horizontal="center" vertical="center"/>
    </xf>
    <xf numFmtId="0" fontId="2" fillId="24" borderId="9" xfId="5" applyFont="1" applyFill="1" applyBorder="1" applyAlignment="1">
      <alignment horizontal="center" vertical="center"/>
    </xf>
    <xf numFmtId="0" fontId="2" fillId="24" borderId="10" xfId="5" applyFont="1" applyFill="1" applyBorder="1" applyAlignment="1">
      <alignment horizontal="center" vertical="center"/>
    </xf>
    <xf numFmtId="0" fontId="2" fillId="24" borderId="11" xfId="5" applyFont="1" applyFill="1" applyBorder="1" applyAlignment="1">
      <alignment horizontal="center" vertical="center"/>
    </xf>
    <xf numFmtId="0" fontId="2" fillId="24" borderId="12" xfId="5" applyFont="1" applyFill="1" applyBorder="1" applyAlignment="1">
      <alignment horizontal="center" vertical="center"/>
    </xf>
    <xf numFmtId="0" fontId="2" fillId="24" borderId="3" xfId="5" applyFont="1" applyFill="1" applyBorder="1" applyAlignment="1">
      <alignment horizontal="center" vertical="center"/>
    </xf>
    <xf numFmtId="0" fontId="2" fillId="24" borderId="10" xfId="5" applyFont="1" applyFill="1" applyBorder="1" applyAlignment="1">
      <alignment horizontal="center" vertical="center" wrapText="1"/>
    </xf>
    <xf numFmtId="0" fontId="2" fillId="24" borderId="11" xfId="5" applyFont="1" applyFill="1" applyBorder="1" applyAlignment="1">
      <alignment horizontal="center" vertical="center" wrapText="1"/>
    </xf>
    <xf numFmtId="0" fontId="2" fillId="24" borderId="12" xfId="5" applyFont="1" applyFill="1" applyBorder="1" applyAlignment="1">
      <alignment horizontal="center" vertical="center" wrapText="1"/>
    </xf>
    <xf numFmtId="0" fontId="7" fillId="24" borderId="0" xfId="2" applyFont="1" applyFill="1" applyBorder="1" applyAlignment="1">
      <alignment horizontal="center" vertical="center"/>
    </xf>
    <xf numFmtId="0" fontId="2" fillId="24" borderId="0" xfId="2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" xfId="232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17"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499984740745262"/>
      </font>
    </dxf>
    <dxf>
      <font>
        <color theme="1" tint="0.34998626667073579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0112_1047796768304_03_0_40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0112_1047796768304_02_0_40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41">
          <cell r="AF41">
            <v>0.39333499999999999</v>
          </cell>
        </row>
        <row r="75">
          <cell r="AF75">
            <v>0.14830000000000002</v>
          </cell>
        </row>
        <row r="76">
          <cell r="AF76">
            <v>1.4084745762711866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A44">
            <v>0.46413529999999997</v>
          </cell>
          <cell r="BC44">
            <v>4.6963999999999997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32">
          <cell r="AL32" t="str">
            <v>нд</v>
          </cell>
        </row>
        <row r="45">
          <cell r="AN45">
            <v>2.68</v>
          </cell>
        </row>
        <row r="78">
          <cell r="AX78">
            <v>0.23599999999999999</v>
          </cell>
        </row>
        <row r="79">
          <cell r="AX79">
            <v>1.3294999999999999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CL87"/>
  <sheetViews>
    <sheetView tabSelected="1" view="pageBreakPreview" topLeftCell="AR12" zoomScale="55" zoomScaleNormal="85" zoomScaleSheetLayoutView="55" workbookViewId="0">
      <selection activeCell="AE20" sqref="AE20"/>
    </sheetView>
  </sheetViews>
  <sheetFormatPr defaultColWidth="9" defaultRowHeight="15.75" outlineLevelRow="1" x14ac:dyDescent="0.25"/>
  <cols>
    <col min="1" max="1" width="11.625" style="1" customWidth="1"/>
    <col min="2" max="2" width="60.625" style="1" customWidth="1"/>
    <col min="3" max="3" width="17.5" style="1" customWidth="1"/>
    <col min="4" max="4" width="13" style="1" customWidth="1"/>
    <col min="5" max="6" width="15.625" style="1" customWidth="1"/>
    <col min="7" max="7" width="9.25" style="1" bestFit="1" customWidth="1"/>
    <col min="8" max="8" width="7" style="1" customWidth="1"/>
    <col min="9" max="10" width="4.875" style="1" customWidth="1"/>
    <col min="11" max="11" width="6.25" style="1" customWidth="1"/>
    <col min="12" max="12" width="6" style="1" bestFit="1" customWidth="1"/>
    <col min="13" max="13" width="16.125" style="1" customWidth="1"/>
    <col min="14" max="14" width="9.25" style="1" bestFit="1" customWidth="1"/>
    <col min="15" max="19" width="5.75" style="1" bestFit="1" customWidth="1"/>
    <col min="20" max="20" width="16" style="1" customWidth="1"/>
    <col min="21" max="21" width="13.125" style="1" customWidth="1"/>
    <col min="22" max="22" width="10.375" style="1" customWidth="1"/>
    <col min="23" max="23" width="6" style="1" customWidth="1"/>
    <col min="24" max="24" width="9.25" style="1" customWidth="1"/>
    <col min="25" max="25" width="6" style="1" customWidth="1"/>
    <col min="26" max="26" width="6.625" style="1" customWidth="1"/>
    <col min="27" max="27" width="16.375" style="1" customWidth="1"/>
    <col min="28" max="32" width="6" style="1" customWidth="1"/>
    <col min="33" max="33" width="6.375" style="1" customWidth="1"/>
    <col min="34" max="34" width="17.25" style="1" customWidth="1"/>
    <col min="35" max="35" width="9.375" style="1" customWidth="1"/>
    <col min="36" max="36" width="8.125" style="1" customWidth="1"/>
    <col min="37" max="37" width="6.75" style="1" customWidth="1"/>
    <col min="38" max="38" width="8.25" style="1" customWidth="1"/>
    <col min="39" max="39" width="4.75" style="1" customWidth="1"/>
    <col min="40" max="40" width="5.625" style="1" customWidth="1"/>
    <col min="41" max="41" width="15.5" style="1" customWidth="1"/>
    <col min="42" max="42" width="9" style="1" customWidth="1"/>
    <col min="43" max="43" width="6.75" style="1" customWidth="1"/>
    <col min="44" max="46" width="4.75" style="1" customWidth="1"/>
    <col min="47" max="47" width="6.75" style="1" customWidth="1"/>
    <col min="48" max="48" width="17.25" style="1" customWidth="1"/>
    <col min="49" max="49" width="9.375" style="1" customWidth="1"/>
    <col min="50" max="50" width="8.125" style="1" customWidth="1"/>
    <col min="51" max="51" width="6.75" style="1" customWidth="1"/>
    <col min="52" max="52" width="8.25" style="1" customWidth="1"/>
    <col min="53" max="53" width="4.75" style="1" customWidth="1"/>
    <col min="54" max="54" width="5.625" style="1" customWidth="1"/>
    <col min="55" max="55" width="15.5" style="1" customWidth="1"/>
    <col min="56" max="56" width="10.125" style="1" customWidth="1"/>
    <col min="57" max="57" width="8.75" style="1" customWidth="1"/>
    <col min="58" max="58" width="8.875" style="1" customWidth="1"/>
    <col min="59" max="59" width="9.25" style="1" customWidth="1"/>
    <col min="60" max="60" width="6.375" style="1" customWidth="1"/>
    <col min="61" max="61" width="9.375" style="1" customWidth="1"/>
    <col min="62" max="62" width="15.875" style="1" customWidth="1"/>
    <col min="63" max="63" width="11.5" style="1" customWidth="1"/>
    <col min="64" max="64" width="6" style="1" customWidth="1"/>
    <col min="65" max="65" width="4.75" style="1" customWidth="1"/>
    <col min="66" max="66" width="7.875" style="1" customWidth="1"/>
    <col min="67" max="67" width="4.75" style="1" customWidth="1"/>
    <col min="68" max="68" width="7" style="1" customWidth="1"/>
    <col min="69" max="69" width="15.5" style="1" customWidth="1"/>
    <col min="70" max="75" width="10.5" style="1" customWidth="1"/>
    <col min="76" max="76" width="22.75" style="1" customWidth="1"/>
    <col min="77" max="77" width="4.125" style="1" customWidth="1"/>
    <col min="78" max="78" width="3.75" style="1" customWidth="1"/>
    <col min="79" max="79" width="3.875" style="1" customWidth="1"/>
    <col min="80" max="80" width="4.5" style="1" customWidth="1"/>
    <col min="81" max="81" width="5" style="1" customWidth="1"/>
    <col min="82" max="82" width="5.5" style="1" customWidth="1"/>
    <col min="83" max="83" width="5.75" style="1" customWidth="1"/>
    <col min="84" max="84" width="5.5" style="1" customWidth="1"/>
    <col min="85" max="86" width="5" style="1" customWidth="1"/>
    <col min="87" max="87" width="12.875" style="1" customWidth="1"/>
    <col min="88" max="97" width="5" style="1" customWidth="1"/>
    <col min="98" max="16384" width="9" style="1"/>
  </cols>
  <sheetData>
    <row r="1" spans="1:90" ht="18.75" x14ac:dyDescent="0.25">
      <c r="AG1" s="2" t="s">
        <v>0</v>
      </c>
    </row>
    <row r="2" spans="1:90" ht="18.75" x14ac:dyDescent="0.25">
      <c r="AG2" s="2" t="s">
        <v>1</v>
      </c>
    </row>
    <row r="3" spans="1:90" ht="18.75" x14ac:dyDescent="0.3">
      <c r="AG3" s="3" t="s">
        <v>2</v>
      </c>
    </row>
    <row r="4" spans="1:90" x14ac:dyDescent="0.25">
      <c r="B4" s="60"/>
      <c r="C4" s="60"/>
      <c r="D4" s="102" t="s">
        <v>3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</row>
    <row r="5" spans="1:90" x14ac:dyDescent="0.25">
      <c r="B5" s="4"/>
      <c r="C5" s="4"/>
      <c r="D5" s="5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</row>
    <row r="6" spans="1:90" ht="18.75" x14ac:dyDescent="0.25">
      <c r="B6" s="6"/>
      <c r="C6" s="6"/>
      <c r="D6" s="103" t="s">
        <v>182</v>
      </c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</row>
    <row r="7" spans="1:90" x14ac:dyDescent="0.25">
      <c r="B7" s="8"/>
      <c r="C7" s="8"/>
      <c r="D7" s="103" t="s">
        <v>4</v>
      </c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</row>
    <row r="8" spans="1:90" x14ac:dyDescent="0.25">
      <c r="B8" s="8"/>
      <c r="C8" s="8"/>
      <c r="D8" s="10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</row>
    <row r="9" spans="1:90" x14ac:dyDescent="0.25">
      <c r="B9" s="11"/>
      <c r="C9" s="11"/>
      <c r="D9" s="103" t="s">
        <v>210</v>
      </c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</row>
    <row r="10" spans="1:90" x14ac:dyDescent="0.25">
      <c r="B10" s="11"/>
      <c r="C10" s="11"/>
      <c r="D10" s="1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L10" s="14"/>
    </row>
    <row r="11" spans="1:90" ht="20.25" customHeight="1" x14ac:dyDescent="0.25">
      <c r="B11" s="15"/>
      <c r="C11" s="15"/>
      <c r="D11" s="103" t="s">
        <v>211</v>
      </c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</row>
    <row r="12" spans="1:90" ht="18" customHeight="1" x14ac:dyDescent="0.25">
      <c r="B12" s="11"/>
      <c r="C12" s="11"/>
      <c r="D12" s="13" t="s">
        <v>5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</row>
    <row r="13" spans="1:90" ht="15.75" customHeight="1" x14ac:dyDescent="0.25">
      <c r="B13" s="17"/>
      <c r="C13" s="17"/>
      <c r="D13" s="18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9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</row>
    <row r="14" spans="1:90" ht="31.5" customHeight="1" x14ac:dyDescent="0.25">
      <c r="A14" s="85" t="s">
        <v>6</v>
      </c>
      <c r="B14" s="85" t="s">
        <v>7</v>
      </c>
      <c r="C14" s="85" t="s">
        <v>8</v>
      </c>
      <c r="D14" s="88" t="s">
        <v>9</v>
      </c>
      <c r="E14" s="88"/>
      <c r="F14" s="89" t="s">
        <v>10</v>
      </c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1"/>
      <c r="T14" s="98" t="s">
        <v>11</v>
      </c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5" t="s">
        <v>11</v>
      </c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7"/>
      <c r="AV14" s="95" t="s">
        <v>11</v>
      </c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7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2"/>
      <c r="BX14" s="85" t="s">
        <v>12</v>
      </c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</row>
    <row r="15" spans="1:90" ht="44.25" customHeight="1" x14ac:dyDescent="0.25">
      <c r="A15" s="86"/>
      <c r="B15" s="86"/>
      <c r="C15" s="86"/>
      <c r="D15" s="88"/>
      <c r="E15" s="88"/>
      <c r="F15" s="92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4"/>
      <c r="T15" s="95" t="s">
        <v>13</v>
      </c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7"/>
      <c r="AH15" s="95" t="s">
        <v>14</v>
      </c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7"/>
      <c r="AV15" s="95" t="s">
        <v>198</v>
      </c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7"/>
      <c r="BJ15" s="88" t="s">
        <v>15</v>
      </c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6"/>
    </row>
    <row r="16" spans="1:90" ht="51" customHeight="1" x14ac:dyDescent="0.25">
      <c r="A16" s="86"/>
      <c r="B16" s="86"/>
      <c r="C16" s="86"/>
      <c r="D16" s="88"/>
      <c r="E16" s="88"/>
      <c r="F16" s="95" t="s">
        <v>16</v>
      </c>
      <c r="G16" s="96"/>
      <c r="H16" s="96"/>
      <c r="I16" s="96"/>
      <c r="J16" s="96"/>
      <c r="K16" s="96"/>
      <c r="L16" s="96"/>
      <c r="M16" s="99" t="s">
        <v>17</v>
      </c>
      <c r="N16" s="100"/>
      <c r="O16" s="100"/>
      <c r="P16" s="100"/>
      <c r="Q16" s="100"/>
      <c r="R16" s="100"/>
      <c r="S16" s="101"/>
      <c r="T16" s="95" t="s">
        <v>18</v>
      </c>
      <c r="U16" s="96"/>
      <c r="V16" s="96"/>
      <c r="W16" s="96"/>
      <c r="X16" s="96"/>
      <c r="Y16" s="96"/>
      <c r="Z16" s="96"/>
      <c r="AA16" s="99" t="s">
        <v>17</v>
      </c>
      <c r="AB16" s="100"/>
      <c r="AC16" s="100"/>
      <c r="AD16" s="100"/>
      <c r="AE16" s="100"/>
      <c r="AF16" s="100"/>
      <c r="AG16" s="101"/>
      <c r="AH16" s="95" t="s">
        <v>16</v>
      </c>
      <c r="AI16" s="96"/>
      <c r="AJ16" s="96"/>
      <c r="AK16" s="96"/>
      <c r="AL16" s="96"/>
      <c r="AM16" s="96"/>
      <c r="AN16" s="96"/>
      <c r="AO16" s="99" t="s">
        <v>17</v>
      </c>
      <c r="AP16" s="100"/>
      <c r="AQ16" s="100"/>
      <c r="AR16" s="100"/>
      <c r="AS16" s="100"/>
      <c r="AT16" s="100"/>
      <c r="AU16" s="101"/>
      <c r="AV16" s="95" t="s">
        <v>16</v>
      </c>
      <c r="AW16" s="96"/>
      <c r="AX16" s="96"/>
      <c r="AY16" s="96"/>
      <c r="AZ16" s="96"/>
      <c r="BA16" s="96"/>
      <c r="BB16" s="96"/>
      <c r="BC16" s="99" t="s">
        <v>17</v>
      </c>
      <c r="BD16" s="100"/>
      <c r="BE16" s="100"/>
      <c r="BF16" s="100"/>
      <c r="BG16" s="100"/>
      <c r="BH16" s="100"/>
      <c r="BI16" s="101"/>
      <c r="BJ16" s="95" t="s">
        <v>18</v>
      </c>
      <c r="BK16" s="96"/>
      <c r="BL16" s="96"/>
      <c r="BM16" s="96"/>
      <c r="BN16" s="96"/>
      <c r="BO16" s="96"/>
      <c r="BP16" s="96"/>
      <c r="BQ16" s="99" t="s">
        <v>17</v>
      </c>
      <c r="BR16" s="100"/>
      <c r="BS16" s="100"/>
      <c r="BT16" s="100"/>
      <c r="BU16" s="100"/>
      <c r="BV16" s="100"/>
      <c r="BW16" s="101"/>
      <c r="BX16" s="86"/>
    </row>
    <row r="17" spans="1:76" ht="37.5" customHeight="1" x14ac:dyDescent="0.25">
      <c r="A17" s="86"/>
      <c r="B17" s="86"/>
      <c r="C17" s="86"/>
      <c r="D17" s="88" t="s">
        <v>16</v>
      </c>
      <c r="E17" s="88" t="s">
        <v>17</v>
      </c>
      <c r="F17" s="58" t="s">
        <v>19</v>
      </c>
      <c r="G17" s="98" t="s">
        <v>20</v>
      </c>
      <c r="H17" s="98"/>
      <c r="I17" s="98"/>
      <c r="J17" s="98"/>
      <c r="K17" s="98"/>
      <c r="L17" s="98"/>
      <c r="M17" s="58" t="s">
        <v>19</v>
      </c>
      <c r="N17" s="98" t="s">
        <v>20</v>
      </c>
      <c r="O17" s="98"/>
      <c r="P17" s="98"/>
      <c r="Q17" s="98"/>
      <c r="R17" s="98"/>
      <c r="S17" s="98"/>
      <c r="T17" s="58" t="s">
        <v>19</v>
      </c>
      <c r="U17" s="98" t="s">
        <v>20</v>
      </c>
      <c r="V17" s="98"/>
      <c r="W17" s="98"/>
      <c r="X17" s="98"/>
      <c r="Y17" s="98"/>
      <c r="Z17" s="98"/>
      <c r="AA17" s="58" t="s">
        <v>19</v>
      </c>
      <c r="AB17" s="98" t="s">
        <v>20</v>
      </c>
      <c r="AC17" s="98"/>
      <c r="AD17" s="98"/>
      <c r="AE17" s="98"/>
      <c r="AF17" s="98"/>
      <c r="AG17" s="98"/>
      <c r="AH17" s="58" t="s">
        <v>19</v>
      </c>
      <c r="AI17" s="98" t="s">
        <v>20</v>
      </c>
      <c r="AJ17" s="98"/>
      <c r="AK17" s="98"/>
      <c r="AL17" s="98"/>
      <c r="AM17" s="98"/>
      <c r="AN17" s="98"/>
      <c r="AO17" s="58" t="s">
        <v>19</v>
      </c>
      <c r="AP17" s="98" t="s">
        <v>20</v>
      </c>
      <c r="AQ17" s="98"/>
      <c r="AR17" s="98"/>
      <c r="AS17" s="98"/>
      <c r="AT17" s="98"/>
      <c r="AU17" s="98"/>
      <c r="AV17" s="58" t="s">
        <v>19</v>
      </c>
      <c r="AW17" s="98" t="s">
        <v>20</v>
      </c>
      <c r="AX17" s="98"/>
      <c r="AY17" s="98"/>
      <c r="AZ17" s="98"/>
      <c r="BA17" s="98"/>
      <c r="BB17" s="98"/>
      <c r="BC17" s="58" t="s">
        <v>19</v>
      </c>
      <c r="BD17" s="98" t="s">
        <v>20</v>
      </c>
      <c r="BE17" s="98"/>
      <c r="BF17" s="98"/>
      <c r="BG17" s="98"/>
      <c r="BH17" s="98"/>
      <c r="BI17" s="98"/>
      <c r="BJ17" s="58" t="s">
        <v>19</v>
      </c>
      <c r="BK17" s="98" t="s">
        <v>20</v>
      </c>
      <c r="BL17" s="98"/>
      <c r="BM17" s="98"/>
      <c r="BN17" s="98"/>
      <c r="BO17" s="98"/>
      <c r="BP17" s="98"/>
      <c r="BQ17" s="58" t="s">
        <v>19</v>
      </c>
      <c r="BR17" s="98" t="s">
        <v>20</v>
      </c>
      <c r="BS17" s="98"/>
      <c r="BT17" s="98"/>
      <c r="BU17" s="98"/>
      <c r="BV17" s="98"/>
      <c r="BW17" s="98"/>
      <c r="BX17" s="86"/>
    </row>
    <row r="18" spans="1:76" ht="77.25" customHeight="1" x14ac:dyDescent="0.25">
      <c r="A18" s="87"/>
      <c r="B18" s="87"/>
      <c r="C18" s="87"/>
      <c r="D18" s="88"/>
      <c r="E18" s="88"/>
      <c r="F18" s="24" t="s">
        <v>21</v>
      </c>
      <c r="G18" s="24" t="s">
        <v>21</v>
      </c>
      <c r="H18" s="25" t="s">
        <v>22</v>
      </c>
      <c r="I18" s="25" t="s">
        <v>23</v>
      </c>
      <c r="J18" s="25" t="s">
        <v>24</v>
      </c>
      <c r="K18" s="25" t="s">
        <v>25</v>
      </c>
      <c r="L18" s="25" t="s">
        <v>26</v>
      </c>
      <c r="M18" s="24" t="s">
        <v>21</v>
      </c>
      <c r="N18" s="24" t="s">
        <v>21</v>
      </c>
      <c r="O18" s="25" t="s">
        <v>22</v>
      </c>
      <c r="P18" s="25" t="s">
        <v>23</v>
      </c>
      <c r="Q18" s="25" t="s">
        <v>24</v>
      </c>
      <c r="R18" s="25" t="s">
        <v>25</v>
      </c>
      <c r="S18" s="25" t="s">
        <v>26</v>
      </c>
      <c r="T18" s="24" t="s">
        <v>21</v>
      </c>
      <c r="U18" s="24" t="s">
        <v>21</v>
      </c>
      <c r="V18" s="25" t="s">
        <v>22</v>
      </c>
      <c r="W18" s="25" t="s">
        <v>23</v>
      </c>
      <c r="X18" s="25" t="s">
        <v>24</v>
      </c>
      <c r="Y18" s="25" t="s">
        <v>25</v>
      </c>
      <c r="Z18" s="25" t="s">
        <v>26</v>
      </c>
      <c r="AA18" s="24" t="s">
        <v>21</v>
      </c>
      <c r="AB18" s="24" t="s">
        <v>21</v>
      </c>
      <c r="AC18" s="25" t="s">
        <v>22</v>
      </c>
      <c r="AD18" s="25" t="s">
        <v>23</v>
      </c>
      <c r="AE18" s="25" t="s">
        <v>24</v>
      </c>
      <c r="AF18" s="25" t="s">
        <v>25</v>
      </c>
      <c r="AG18" s="25" t="s">
        <v>26</v>
      </c>
      <c r="AH18" s="24" t="s">
        <v>21</v>
      </c>
      <c r="AI18" s="24" t="s">
        <v>21</v>
      </c>
      <c r="AJ18" s="25" t="s">
        <v>22</v>
      </c>
      <c r="AK18" s="25" t="s">
        <v>23</v>
      </c>
      <c r="AL18" s="25" t="s">
        <v>24</v>
      </c>
      <c r="AM18" s="25" t="s">
        <v>25</v>
      </c>
      <c r="AN18" s="25" t="s">
        <v>26</v>
      </c>
      <c r="AO18" s="24" t="s">
        <v>21</v>
      </c>
      <c r="AP18" s="24" t="s">
        <v>21</v>
      </c>
      <c r="AQ18" s="25" t="s">
        <v>22</v>
      </c>
      <c r="AR18" s="25" t="s">
        <v>23</v>
      </c>
      <c r="AS18" s="25" t="s">
        <v>24</v>
      </c>
      <c r="AT18" s="25" t="s">
        <v>25</v>
      </c>
      <c r="AU18" s="25" t="s">
        <v>26</v>
      </c>
      <c r="AV18" s="24" t="s">
        <v>21</v>
      </c>
      <c r="AW18" s="24" t="s">
        <v>21</v>
      </c>
      <c r="AX18" s="25" t="s">
        <v>22</v>
      </c>
      <c r="AY18" s="25" t="s">
        <v>23</v>
      </c>
      <c r="AZ18" s="25" t="s">
        <v>24</v>
      </c>
      <c r="BA18" s="25" t="s">
        <v>25</v>
      </c>
      <c r="BB18" s="25" t="s">
        <v>26</v>
      </c>
      <c r="BC18" s="24" t="s">
        <v>21</v>
      </c>
      <c r="BD18" s="24" t="s">
        <v>21</v>
      </c>
      <c r="BE18" s="25" t="s">
        <v>22</v>
      </c>
      <c r="BF18" s="25" t="s">
        <v>23</v>
      </c>
      <c r="BG18" s="25" t="s">
        <v>24</v>
      </c>
      <c r="BH18" s="25" t="s">
        <v>25</v>
      </c>
      <c r="BI18" s="25" t="s">
        <v>26</v>
      </c>
      <c r="BJ18" s="24" t="s">
        <v>21</v>
      </c>
      <c r="BK18" s="24" t="s">
        <v>21</v>
      </c>
      <c r="BL18" s="25" t="s">
        <v>22</v>
      </c>
      <c r="BM18" s="25" t="s">
        <v>23</v>
      </c>
      <c r="BN18" s="25" t="s">
        <v>24</v>
      </c>
      <c r="BO18" s="25" t="s">
        <v>25</v>
      </c>
      <c r="BP18" s="25" t="s">
        <v>26</v>
      </c>
      <c r="BQ18" s="24" t="s">
        <v>21</v>
      </c>
      <c r="BR18" s="24" t="s">
        <v>21</v>
      </c>
      <c r="BS18" s="25" t="s">
        <v>22</v>
      </c>
      <c r="BT18" s="25" t="s">
        <v>23</v>
      </c>
      <c r="BU18" s="25" t="s">
        <v>24</v>
      </c>
      <c r="BV18" s="25" t="s">
        <v>25</v>
      </c>
      <c r="BW18" s="25" t="s">
        <v>26</v>
      </c>
      <c r="BX18" s="87"/>
    </row>
    <row r="19" spans="1:76" x14ac:dyDescent="0.25">
      <c r="A19" s="59">
        <v>1</v>
      </c>
      <c r="B19" s="59">
        <v>2</v>
      </c>
      <c r="C19" s="59">
        <v>3</v>
      </c>
      <c r="D19" s="59">
        <v>4</v>
      </c>
      <c r="E19" s="59">
        <v>5</v>
      </c>
      <c r="F19" s="26" t="s">
        <v>27</v>
      </c>
      <c r="G19" s="26" t="s">
        <v>28</v>
      </c>
      <c r="H19" s="26" t="s">
        <v>29</v>
      </c>
      <c r="I19" s="26" t="s">
        <v>30</v>
      </c>
      <c r="J19" s="26" t="s">
        <v>31</v>
      </c>
      <c r="K19" s="26" t="s">
        <v>32</v>
      </c>
      <c r="L19" s="26" t="s">
        <v>33</v>
      </c>
      <c r="M19" s="26" t="s">
        <v>34</v>
      </c>
      <c r="N19" s="26" t="s">
        <v>35</v>
      </c>
      <c r="O19" s="26" t="s">
        <v>36</v>
      </c>
      <c r="P19" s="26" t="s">
        <v>37</v>
      </c>
      <c r="Q19" s="26" t="s">
        <v>38</v>
      </c>
      <c r="R19" s="26" t="s">
        <v>39</v>
      </c>
      <c r="S19" s="26" t="s">
        <v>40</v>
      </c>
      <c r="T19" s="26" t="s">
        <v>41</v>
      </c>
      <c r="U19" s="26" t="s">
        <v>42</v>
      </c>
      <c r="V19" s="26" t="s">
        <v>43</v>
      </c>
      <c r="W19" s="26" t="s">
        <v>44</v>
      </c>
      <c r="X19" s="26" t="s">
        <v>45</v>
      </c>
      <c r="Y19" s="26" t="s">
        <v>46</v>
      </c>
      <c r="Z19" s="26" t="s">
        <v>47</v>
      </c>
      <c r="AA19" s="26" t="s">
        <v>48</v>
      </c>
      <c r="AB19" s="26" t="s">
        <v>49</v>
      </c>
      <c r="AC19" s="26" t="s">
        <v>50</v>
      </c>
      <c r="AD19" s="26" t="s">
        <v>51</v>
      </c>
      <c r="AE19" s="26" t="s">
        <v>52</v>
      </c>
      <c r="AF19" s="26" t="s">
        <v>53</v>
      </c>
      <c r="AG19" s="26" t="s">
        <v>54</v>
      </c>
      <c r="AH19" s="26" t="s">
        <v>55</v>
      </c>
      <c r="AI19" s="26" t="s">
        <v>56</v>
      </c>
      <c r="AJ19" s="26" t="s">
        <v>57</v>
      </c>
      <c r="AK19" s="26" t="s">
        <v>58</v>
      </c>
      <c r="AL19" s="26" t="s">
        <v>59</v>
      </c>
      <c r="AM19" s="26" t="s">
        <v>60</v>
      </c>
      <c r="AN19" s="26" t="s">
        <v>61</v>
      </c>
      <c r="AO19" s="26" t="s">
        <v>62</v>
      </c>
      <c r="AP19" s="26" t="s">
        <v>63</v>
      </c>
      <c r="AQ19" s="26" t="s">
        <v>64</v>
      </c>
      <c r="AR19" s="26" t="s">
        <v>65</v>
      </c>
      <c r="AS19" s="26" t="s">
        <v>66</v>
      </c>
      <c r="AT19" s="26" t="s">
        <v>67</v>
      </c>
      <c r="AU19" s="26" t="s">
        <v>68</v>
      </c>
      <c r="AV19" s="26" t="s">
        <v>55</v>
      </c>
      <c r="AW19" s="26" t="s">
        <v>56</v>
      </c>
      <c r="AX19" s="26" t="s">
        <v>57</v>
      </c>
      <c r="AY19" s="26" t="s">
        <v>58</v>
      </c>
      <c r="AZ19" s="26" t="s">
        <v>59</v>
      </c>
      <c r="BA19" s="26" t="s">
        <v>60</v>
      </c>
      <c r="BB19" s="26" t="s">
        <v>61</v>
      </c>
      <c r="BC19" s="26" t="s">
        <v>62</v>
      </c>
      <c r="BD19" s="26" t="s">
        <v>63</v>
      </c>
      <c r="BE19" s="26" t="s">
        <v>64</v>
      </c>
      <c r="BF19" s="26" t="s">
        <v>65</v>
      </c>
      <c r="BG19" s="26" t="s">
        <v>66</v>
      </c>
      <c r="BH19" s="26" t="s">
        <v>67</v>
      </c>
      <c r="BI19" s="26" t="s">
        <v>68</v>
      </c>
      <c r="BJ19" s="26" t="s">
        <v>69</v>
      </c>
      <c r="BK19" s="26" t="s">
        <v>70</v>
      </c>
      <c r="BL19" s="26" t="s">
        <v>71</v>
      </c>
      <c r="BM19" s="26" t="s">
        <v>72</v>
      </c>
      <c r="BN19" s="26" t="s">
        <v>73</v>
      </c>
      <c r="BO19" s="26" t="s">
        <v>74</v>
      </c>
      <c r="BP19" s="26" t="s">
        <v>75</v>
      </c>
      <c r="BQ19" s="26" t="s">
        <v>76</v>
      </c>
      <c r="BR19" s="26" t="s">
        <v>77</v>
      </c>
      <c r="BS19" s="26" t="s">
        <v>78</v>
      </c>
      <c r="BT19" s="26" t="s">
        <v>79</v>
      </c>
      <c r="BU19" s="26" t="s">
        <v>80</v>
      </c>
      <c r="BV19" s="26" t="s">
        <v>81</v>
      </c>
      <c r="BW19" s="26" t="s">
        <v>82</v>
      </c>
      <c r="BX19" s="26" t="s">
        <v>83</v>
      </c>
    </row>
    <row r="20" spans="1:76" ht="38.25" customHeight="1" x14ac:dyDescent="0.25">
      <c r="A20" s="27" t="s">
        <v>84</v>
      </c>
      <c r="B20" s="28" t="s">
        <v>85</v>
      </c>
      <c r="C20" s="29"/>
      <c r="D20" s="30" t="str">
        <f t="shared" ref="D20:BH20" si="0">D21</f>
        <v>нд</v>
      </c>
      <c r="E20" s="30" t="str">
        <f t="shared" si="0"/>
        <v>нд</v>
      </c>
      <c r="F20" s="30" t="str">
        <f t="shared" si="0"/>
        <v>нд</v>
      </c>
      <c r="G20" s="30" t="str">
        <f t="shared" si="0"/>
        <v>нд</v>
      </c>
      <c r="H20" s="30" t="str">
        <f t="shared" si="0"/>
        <v>нд</v>
      </c>
      <c r="I20" s="30" t="str">
        <f t="shared" si="0"/>
        <v>нд</v>
      </c>
      <c r="J20" s="30" t="str">
        <f t="shared" si="0"/>
        <v>нд</v>
      </c>
      <c r="K20" s="30" t="str">
        <f t="shared" si="0"/>
        <v>нд</v>
      </c>
      <c r="L20" s="30" t="str">
        <f t="shared" si="0"/>
        <v>нд</v>
      </c>
      <c r="M20" s="30" t="str">
        <f t="shared" si="0"/>
        <v>нд</v>
      </c>
      <c r="N20" s="30" t="str">
        <f t="shared" si="0"/>
        <v>нд</v>
      </c>
      <c r="O20" s="30" t="str">
        <f t="shared" si="0"/>
        <v>нд</v>
      </c>
      <c r="P20" s="30" t="str">
        <f t="shared" si="0"/>
        <v>нд</v>
      </c>
      <c r="Q20" s="30" t="str">
        <f t="shared" si="0"/>
        <v>нд</v>
      </c>
      <c r="R20" s="30" t="str">
        <f t="shared" si="0"/>
        <v>нд</v>
      </c>
      <c r="S20" s="30" t="str">
        <f t="shared" si="0"/>
        <v>нд</v>
      </c>
      <c r="T20" s="30" t="str">
        <f t="shared" si="0"/>
        <v>нд</v>
      </c>
      <c r="U20" s="49">
        <f>U22</f>
        <v>2.2711864406779663</v>
      </c>
      <c r="V20" s="32" t="str">
        <f>V22</f>
        <v>нд</v>
      </c>
      <c r="W20" s="30" t="str">
        <f t="shared" si="0"/>
        <v>нд</v>
      </c>
      <c r="X20" s="30">
        <f>X22</f>
        <v>0.12</v>
      </c>
      <c r="Y20" s="30" t="str">
        <f t="shared" si="0"/>
        <v>нд</v>
      </c>
      <c r="Z20" s="32">
        <f>Z22</f>
        <v>2</v>
      </c>
      <c r="AA20" s="30" t="str">
        <f t="shared" si="0"/>
        <v>нд</v>
      </c>
      <c r="AB20" s="49">
        <f>AB22</f>
        <v>2.2711864406779663</v>
      </c>
      <c r="AC20" s="32" t="str">
        <f>AC22</f>
        <v>нд</v>
      </c>
      <c r="AD20" s="30" t="str">
        <f t="shared" si="0"/>
        <v>нд</v>
      </c>
      <c r="AE20" s="49">
        <f>AE22</f>
        <v>0.12</v>
      </c>
      <c r="AF20" s="30" t="str">
        <f t="shared" si="0"/>
        <v>нд</v>
      </c>
      <c r="AG20" s="30">
        <f>AG22</f>
        <v>2</v>
      </c>
      <c r="AH20" s="30" t="str">
        <f t="shared" si="0"/>
        <v>нд</v>
      </c>
      <c r="AI20" s="49">
        <f>AI22+AI26</f>
        <v>2.726694915254237</v>
      </c>
      <c r="AJ20" s="32">
        <f>AJ22</f>
        <v>0</v>
      </c>
      <c r="AK20" s="30" t="str">
        <f t="shared" si="0"/>
        <v>нд</v>
      </c>
      <c r="AL20" s="30" t="str">
        <f t="shared" si="0"/>
        <v>нд</v>
      </c>
      <c r="AM20" s="30" t="str">
        <f t="shared" si="0"/>
        <v>нд</v>
      </c>
      <c r="AN20" s="32">
        <f>AN26</f>
        <v>2</v>
      </c>
      <c r="AO20" s="30" t="str">
        <f t="shared" si="0"/>
        <v>нд</v>
      </c>
      <c r="AP20" s="49">
        <f>AP22+AP26</f>
        <v>1.9501095762711866</v>
      </c>
      <c r="AQ20" s="32">
        <f>AQ22</f>
        <v>0</v>
      </c>
      <c r="AR20" s="30" t="str">
        <f t="shared" si="0"/>
        <v>нд</v>
      </c>
      <c r="AS20" s="30" t="str">
        <f t="shared" si="0"/>
        <v>нд</v>
      </c>
      <c r="AT20" s="30" t="str">
        <f t="shared" si="0"/>
        <v>нд</v>
      </c>
      <c r="AU20" s="32">
        <f>AU26</f>
        <v>2</v>
      </c>
      <c r="AV20" s="30" t="str">
        <f t="shared" si="0"/>
        <v>нд</v>
      </c>
      <c r="AW20" s="49">
        <f>AW22</f>
        <v>3.9136666666666664</v>
      </c>
      <c r="AX20" s="57">
        <f>AX22</f>
        <v>2</v>
      </c>
      <c r="AY20" s="30" t="str">
        <f t="shared" si="0"/>
        <v>нд</v>
      </c>
      <c r="AZ20" s="30">
        <f>AZ22</f>
        <v>0.15</v>
      </c>
      <c r="BA20" s="30" t="str">
        <f t="shared" si="0"/>
        <v>нд</v>
      </c>
      <c r="BB20" s="30" t="str">
        <f t="shared" si="0"/>
        <v>нд</v>
      </c>
      <c r="BC20" s="30" t="str">
        <f t="shared" si="0"/>
        <v>нд</v>
      </c>
      <c r="BD20" s="49">
        <f>BD26</f>
        <v>1.5299816666666668</v>
      </c>
      <c r="BE20" s="57" t="str">
        <f>BE22</f>
        <v>нд</v>
      </c>
      <c r="BF20" s="30" t="str">
        <f t="shared" si="0"/>
        <v>нд</v>
      </c>
      <c r="BG20" s="30" t="str">
        <f>BG22</f>
        <v>нд</v>
      </c>
      <c r="BH20" s="30" t="str">
        <f t="shared" si="0"/>
        <v>нд</v>
      </c>
      <c r="BI20" s="32">
        <f>BI26</f>
        <v>2</v>
      </c>
      <c r="BJ20" s="30" t="s">
        <v>181</v>
      </c>
      <c r="BK20" s="49">
        <v>8.9778813559322028</v>
      </c>
      <c r="BL20" s="32">
        <v>2</v>
      </c>
      <c r="BM20" s="30" t="s">
        <v>181</v>
      </c>
      <c r="BN20" s="49">
        <v>0.27</v>
      </c>
      <c r="BO20" s="30" t="s">
        <v>181</v>
      </c>
      <c r="BP20" s="30">
        <v>4</v>
      </c>
      <c r="BQ20" s="30" t="str">
        <f t="shared" ref="BQ20:BX20" si="1">BQ21</f>
        <v>нд</v>
      </c>
      <c r="BR20" s="49">
        <f>BR22+BR26</f>
        <v>5.7512776836158199</v>
      </c>
      <c r="BS20" s="32">
        <f>BS22+BS26</f>
        <v>0</v>
      </c>
      <c r="BT20" s="30" t="str">
        <f t="shared" si="1"/>
        <v>нд</v>
      </c>
      <c r="BU20" s="49">
        <f>BU22</f>
        <v>0</v>
      </c>
      <c r="BV20" s="30" t="str">
        <f t="shared" si="1"/>
        <v>нд</v>
      </c>
      <c r="BW20" s="49">
        <f>BW22+BW26</f>
        <v>6</v>
      </c>
      <c r="BX20" s="30" t="str">
        <f t="shared" si="1"/>
        <v>нд</v>
      </c>
    </row>
    <row r="21" spans="1:76" ht="28.5" customHeight="1" x14ac:dyDescent="0.25">
      <c r="A21" s="27" t="s">
        <v>86</v>
      </c>
      <c r="B21" s="28" t="s">
        <v>87</v>
      </c>
      <c r="C21" s="29"/>
      <c r="D21" s="30" t="str">
        <f t="shared" ref="D21" si="2">D28</f>
        <v>нд</v>
      </c>
      <c r="E21" s="30" t="str">
        <f t="shared" ref="E21:BB21" si="3">E28</f>
        <v>нд</v>
      </c>
      <c r="F21" s="30" t="str">
        <f t="shared" si="3"/>
        <v>нд</v>
      </c>
      <c r="G21" s="30" t="str">
        <f t="shared" si="3"/>
        <v>нд</v>
      </c>
      <c r="H21" s="30" t="str">
        <f t="shared" si="3"/>
        <v>нд</v>
      </c>
      <c r="I21" s="30" t="str">
        <f t="shared" si="3"/>
        <v>нд</v>
      </c>
      <c r="J21" s="30" t="str">
        <f t="shared" si="3"/>
        <v>нд</v>
      </c>
      <c r="K21" s="30" t="str">
        <f t="shared" si="3"/>
        <v>нд</v>
      </c>
      <c r="L21" s="30" t="str">
        <f t="shared" si="3"/>
        <v>нд</v>
      </c>
      <c r="M21" s="30" t="str">
        <f t="shared" si="3"/>
        <v>нд</v>
      </c>
      <c r="N21" s="30" t="str">
        <f t="shared" si="3"/>
        <v>нд</v>
      </c>
      <c r="O21" s="30" t="str">
        <f t="shared" si="3"/>
        <v>нд</v>
      </c>
      <c r="P21" s="30" t="str">
        <f t="shared" si="3"/>
        <v>нд</v>
      </c>
      <c r="Q21" s="30" t="str">
        <f t="shared" si="3"/>
        <v>нд</v>
      </c>
      <c r="R21" s="30" t="str">
        <f t="shared" si="3"/>
        <v>нд</v>
      </c>
      <c r="S21" s="30" t="str">
        <f t="shared" si="3"/>
        <v>нд</v>
      </c>
      <c r="T21" s="49" t="str">
        <f t="shared" ref="T21:Z21" si="4">T28</f>
        <v>нд</v>
      </c>
      <c r="U21" s="49" t="str">
        <f t="shared" si="4"/>
        <v>нд</v>
      </c>
      <c r="V21" s="49" t="str">
        <f t="shared" si="4"/>
        <v>нд</v>
      </c>
      <c r="W21" s="49" t="str">
        <f t="shared" si="4"/>
        <v>нд</v>
      </c>
      <c r="X21" s="49" t="str">
        <f t="shared" si="4"/>
        <v>нд</v>
      </c>
      <c r="Y21" s="49" t="str">
        <f t="shared" si="4"/>
        <v>нд</v>
      </c>
      <c r="Z21" s="49" t="str">
        <f t="shared" si="4"/>
        <v>нд</v>
      </c>
      <c r="AA21" s="49" t="str">
        <f t="shared" si="3"/>
        <v>нд</v>
      </c>
      <c r="AB21" s="49" t="str">
        <f t="shared" si="3"/>
        <v>нд</v>
      </c>
      <c r="AC21" s="49" t="str">
        <f t="shared" si="3"/>
        <v>нд</v>
      </c>
      <c r="AD21" s="49" t="str">
        <f t="shared" si="3"/>
        <v>нд</v>
      </c>
      <c r="AE21" s="49" t="str">
        <f t="shared" si="3"/>
        <v>нд</v>
      </c>
      <c r="AF21" s="49" t="str">
        <f t="shared" si="3"/>
        <v>нд</v>
      </c>
      <c r="AG21" s="49" t="str">
        <f t="shared" si="3"/>
        <v>нд</v>
      </c>
      <c r="AH21" s="49" t="str">
        <f t="shared" ref="AH21:AN21" si="5">AH28</f>
        <v>нд</v>
      </c>
      <c r="AI21" s="49" t="str">
        <f t="shared" si="5"/>
        <v>нд</v>
      </c>
      <c r="AJ21" s="49" t="str">
        <f t="shared" si="5"/>
        <v>нд</v>
      </c>
      <c r="AK21" s="49" t="str">
        <f t="shared" si="5"/>
        <v>нд</v>
      </c>
      <c r="AL21" s="49" t="str">
        <f t="shared" si="5"/>
        <v>нд</v>
      </c>
      <c r="AM21" s="49" t="str">
        <f t="shared" si="5"/>
        <v>нд</v>
      </c>
      <c r="AN21" s="49" t="str">
        <f t="shared" si="5"/>
        <v>нд</v>
      </c>
      <c r="AO21" s="49" t="str">
        <f t="shared" si="3"/>
        <v>нд</v>
      </c>
      <c r="AP21" s="49" t="str">
        <f t="shared" si="3"/>
        <v>нд</v>
      </c>
      <c r="AQ21" s="49" t="str">
        <f t="shared" si="3"/>
        <v>нд</v>
      </c>
      <c r="AR21" s="49" t="str">
        <f t="shared" si="3"/>
        <v>нд</v>
      </c>
      <c r="AS21" s="49" t="str">
        <f t="shared" si="3"/>
        <v>нд</v>
      </c>
      <c r="AT21" s="49" t="str">
        <f t="shared" si="3"/>
        <v>нд</v>
      </c>
      <c r="AU21" s="49" t="str">
        <f t="shared" si="3"/>
        <v>нд</v>
      </c>
      <c r="AV21" s="49" t="str">
        <f t="shared" si="3"/>
        <v>нд</v>
      </c>
      <c r="AW21" s="49" t="str">
        <f t="shared" si="3"/>
        <v>нд</v>
      </c>
      <c r="AX21" s="49" t="str">
        <f t="shared" si="3"/>
        <v>нд</v>
      </c>
      <c r="AY21" s="49" t="str">
        <f t="shared" si="3"/>
        <v>нд</v>
      </c>
      <c r="AZ21" s="49" t="str">
        <f t="shared" si="3"/>
        <v>нд</v>
      </c>
      <c r="BA21" s="49" t="str">
        <f t="shared" si="3"/>
        <v>нд</v>
      </c>
      <c r="BB21" s="49" t="str">
        <f t="shared" si="3"/>
        <v>нд</v>
      </c>
      <c r="BC21" s="49" t="str">
        <f t="shared" ref="BC21:BI21" si="6">BC28</f>
        <v>нд</v>
      </c>
      <c r="BD21" s="49" t="str">
        <f t="shared" si="6"/>
        <v>нд</v>
      </c>
      <c r="BE21" s="49" t="str">
        <f t="shared" si="6"/>
        <v>нд</v>
      </c>
      <c r="BF21" s="49" t="str">
        <f t="shared" si="6"/>
        <v>нд</v>
      </c>
      <c r="BG21" s="49" t="str">
        <f t="shared" si="6"/>
        <v>нд</v>
      </c>
      <c r="BH21" s="49" t="str">
        <f t="shared" si="6"/>
        <v>нд</v>
      </c>
      <c r="BI21" s="49" t="str">
        <f t="shared" si="6"/>
        <v>нд</v>
      </c>
      <c r="BJ21" s="49" t="s">
        <v>181</v>
      </c>
      <c r="BK21" s="49" t="s">
        <v>181</v>
      </c>
      <c r="BL21" s="32" t="s">
        <v>181</v>
      </c>
      <c r="BM21" s="49" t="s">
        <v>181</v>
      </c>
      <c r="BN21" s="49" t="s">
        <v>181</v>
      </c>
      <c r="BO21" s="49" t="s">
        <v>181</v>
      </c>
      <c r="BP21" s="49" t="s">
        <v>181</v>
      </c>
      <c r="BQ21" s="49" t="str">
        <f t="shared" ref="BQ21:BX21" si="7">BQ28</f>
        <v>нд</v>
      </c>
      <c r="BR21" s="49" t="s">
        <v>181</v>
      </c>
      <c r="BS21" s="49" t="s">
        <v>181</v>
      </c>
      <c r="BT21" s="49" t="s">
        <v>181</v>
      </c>
      <c r="BU21" s="49" t="s">
        <v>181</v>
      </c>
      <c r="BV21" s="49" t="s">
        <v>181</v>
      </c>
      <c r="BW21" s="49" t="s">
        <v>181</v>
      </c>
      <c r="BX21" s="49" t="str">
        <f t="shared" si="7"/>
        <v>нд</v>
      </c>
    </row>
    <row r="22" spans="1:76" ht="39" customHeight="1" x14ac:dyDescent="0.25">
      <c r="A22" s="27" t="s">
        <v>88</v>
      </c>
      <c r="B22" s="28" t="s">
        <v>89</v>
      </c>
      <c r="C22" s="29"/>
      <c r="D22" s="50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49">
        <f>U47</f>
        <v>2.2711864406779663</v>
      </c>
      <c r="V22" s="31" t="str">
        <f>V47</f>
        <v>нд</v>
      </c>
      <c r="W22" s="31"/>
      <c r="X22" s="31">
        <f>X47</f>
        <v>0.12</v>
      </c>
      <c r="Y22" s="31"/>
      <c r="Z22" s="32">
        <f>Z47</f>
        <v>2</v>
      </c>
      <c r="AA22" s="29"/>
      <c r="AB22" s="49">
        <f>AB47</f>
        <v>2.2711864406779663</v>
      </c>
      <c r="AC22" s="31" t="str">
        <f>AC47</f>
        <v>нд</v>
      </c>
      <c r="AD22" s="31"/>
      <c r="AE22" s="31">
        <f>AE47</f>
        <v>0.12</v>
      </c>
      <c r="AF22" s="31"/>
      <c r="AG22" s="32">
        <f>AG47</f>
        <v>2</v>
      </c>
      <c r="AH22" s="50"/>
      <c r="AI22" s="29">
        <f>AI46</f>
        <v>1.4</v>
      </c>
      <c r="AJ22" s="33">
        <f>AJ47</f>
        <v>0</v>
      </c>
      <c r="AK22" s="29"/>
      <c r="AL22" s="29"/>
      <c r="AM22" s="29"/>
      <c r="AN22" s="29"/>
      <c r="AO22" s="50"/>
      <c r="AP22" s="50">
        <f>AP46</f>
        <v>0.39333499999999999</v>
      </c>
      <c r="AQ22" s="33">
        <f>AQ47</f>
        <v>0</v>
      </c>
      <c r="AR22" s="29"/>
      <c r="AS22" s="29"/>
      <c r="AT22" s="29"/>
      <c r="AU22" s="29"/>
      <c r="AV22" s="29"/>
      <c r="AW22" s="50">
        <f>AW46</f>
        <v>3.9136666666666664</v>
      </c>
      <c r="AX22" s="80">
        <f>AX46</f>
        <v>2</v>
      </c>
      <c r="AY22" s="29"/>
      <c r="AZ22" s="50">
        <f>AZ46</f>
        <v>0.15</v>
      </c>
      <c r="BA22" s="29"/>
      <c r="BB22" s="29"/>
      <c r="BC22" s="29"/>
      <c r="BD22" s="29">
        <f>BD46</f>
        <v>0</v>
      </c>
      <c r="BE22" s="80" t="str">
        <f>BE46</f>
        <v>нд</v>
      </c>
      <c r="BF22" s="29"/>
      <c r="BG22" s="50" t="str">
        <f>BG46</f>
        <v>нд</v>
      </c>
      <c r="BH22" s="29"/>
      <c r="BI22" s="29"/>
      <c r="BJ22" s="29"/>
      <c r="BK22" s="49">
        <v>7.6511864406779662</v>
      </c>
      <c r="BL22" s="32">
        <v>2</v>
      </c>
      <c r="BM22" s="31"/>
      <c r="BN22" s="31">
        <v>0.27</v>
      </c>
      <c r="BO22" s="31"/>
      <c r="BP22" s="32">
        <v>2</v>
      </c>
      <c r="BQ22" s="29"/>
      <c r="BR22" s="50">
        <f>BR46+BR47</f>
        <v>2.6645214406779663</v>
      </c>
      <c r="BS22" s="33"/>
      <c r="BT22" s="29"/>
      <c r="BU22" s="49"/>
      <c r="BV22" s="29"/>
      <c r="BW22" s="33">
        <f>AU22+AG22</f>
        <v>2</v>
      </c>
      <c r="BX22" s="29"/>
    </row>
    <row r="23" spans="1:76" ht="39" customHeight="1" x14ac:dyDescent="0.25">
      <c r="A23" s="27" t="s">
        <v>90</v>
      </c>
      <c r="B23" s="28" t="s">
        <v>91</v>
      </c>
      <c r="C23" s="29"/>
      <c r="D23" s="50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31"/>
      <c r="V23" s="31"/>
      <c r="W23" s="31"/>
      <c r="X23" s="31"/>
      <c r="Y23" s="31"/>
      <c r="Z23" s="32"/>
      <c r="AA23" s="29"/>
      <c r="AB23" s="31"/>
      <c r="AC23" s="31"/>
      <c r="AD23" s="31"/>
      <c r="AE23" s="31"/>
      <c r="AF23" s="31"/>
      <c r="AG23" s="32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31"/>
      <c r="BL23" s="31"/>
      <c r="BM23" s="31"/>
      <c r="BN23" s="31"/>
      <c r="BO23" s="31"/>
      <c r="BP23" s="32"/>
      <c r="BQ23" s="29"/>
      <c r="BR23" s="29"/>
      <c r="BS23" s="29"/>
      <c r="BT23" s="29"/>
      <c r="BU23" s="29"/>
      <c r="BV23" s="29"/>
      <c r="BW23" s="29"/>
      <c r="BX23" s="29"/>
    </row>
    <row r="24" spans="1:76" ht="39" customHeight="1" x14ac:dyDescent="0.25">
      <c r="A24" s="27" t="s">
        <v>92</v>
      </c>
      <c r="B24" s="28" t="s">
        <v>93</v>
      </c>
      <c r="C24" s="29"/>
      <c r="D24" s="50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31"/>
      <c r="V24" s="31"/>
      <c r="W24" s="31"/>
      <c r="X24" s="31"/>
      <c r="Y24" s="31"/>
      <c r="Z24" s="32"/>
      <c r="AA24" s="29"/>
      <c r="AB24" s="31"/>
      <c r="AC24" s="31"/>
      <c r="AD24" s="31"/>
      <c r="AE24" s="31"/>
      <c r="AF24" s="31"/>
      <c r="AG24" s="32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31"/>
      <c r="BL24" s="31"/>
      <c r="BM24" s="31"/>
      <c r="BN24" s="31"/>
      <c r="BO24" s="31"/>
      <c r="BP24" s="32"/>
      <c r="BQ24" s="29"/>
      <c r="BR24" s="29"/>
      <c r="BS24" s="29"/>
      <c r="BT24" s="29"/>
      <c r="BU24" s="29"/>
      <c r="BV24" s="29"/>
      <c r="BW24" s="29"/>
      <c r="BX24" s="29"/>
    </row>
    <row r="25" spans="1:76" ht="39" customHeight="1" x14ac:dyDescent="0.25">
      <c r="A25" s="27" t="s">
        <v>94</v>
      </c>
      <c r="B25" s="28" t="s">
        <v>95</v>
      </c>
      <c r="C25" s="29"/>
      <c r="D25" s="50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31"/>
      <c r="V25" s="31"/>
      <c r="W25" s="31"/>
      <c r="X25" s="31"/>
      <c r="Y25" s="31"/>
      <c r="Z25" s="32"/>
      <c r="AA25" s="29"/>
      <c r="AB25" s="31"/>
      <c r="AC25" s="31"/>
      <c r="AD25" s="31"/>
      <c r="AE25" s="31"/>
      <c r="AF25" s="31"/>
      <c r="AG25" s="32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31"/>
      <c r="BL25" s="31"/>
      <c r="BM25" s="31"/>
      <c r="BN25" s="31"/>
      <c r="BO25" s="31"/>
      <c r="BP25" s="32"/>
      <c r="BQ25" s="29"/>
      <c r="BR25" s="29"/>
      <c r="BS25" s="29"/>
      <c r="BT25" s="29"/>
      <c r="BU25" s="29"/>
      <c r="BV25" s="29"/>
      <c r="BW25" s="29"/>
      <c r="BX25" s="29"/>
    </row>
    <row r="26" spans="1:76" ht="26.25" customHeight="1" x14ac:dyDescent="0.25">
      <c r="A26" s="27" t="s">
        <v>96</v>
      </c>
      <c r="B26" s="28" t="s">
        <v>97</v>
      </c>
      <c r="C26" s="33"/>
      <c r="D26" s="50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50">
        <f>AI79</f>
        <v>1.3266949152542373</v>
      </c>
      <c r="AJ26" s="33"/>
      <c r="AK26" s="33"/>
      <c r="AL26" s="33"/>
      <c r="AM26" s="33"/>
      <c r="AN26" s="33">
        <f>AN80+AN81</f>
        <v>2</v>
      </c>
      <c r="AO26" s="33"/>
      <c r="AP26" s="50">
        <f>AP79</f>
        <v>1.5567745762711866</v>
      </c>
      <c r="AQ26" s="33"/>
      <c r="AR26" s="33"/>
      <c r="AS26" s="33"/>
      <c r="AT26" s="33"/>
      <c r="AU26" s="33">
        <f>AU80+AU81</f>
        <v>2</v>
      </c>
      <c r="AV26" s="33"/>
      <c r="AW26" s="50"/>
      <c r="AX26" s="33"/>
      <c r="AY26" s="33"/>
      <c r="AZ26" s="33"/>
      <c r="BA26" s="33"/>
      <c r="BB26" s="33"/>
      <c r="BC26" s="50">
        <f>BC79</f>
        <v>0</v>
      </c>
      <c r="BD26" s="49">
        <f>BD79</f>
        <v>1.5299816666666668</v>
      </c>
      <c r="BE26" s="50">
        <f t="shared" ref="BE26:BI26" si="8">BE79</f>
        <v>0</v>
      </c>
      <c r="BF26" s="50">
        <f t="shared" si="8"/>
        <v>0</v>
      </c>
      <c r="BG26" s="50">
        <f t="shared" si="8"/>
        <v>0</v>
      </c>
      <c r="BH26" s="50">
        <f t="shared" si="8"/>
        <v>0</v>
      </c>
      <c r="BI26" s="50">
        <f t="shared" si="8"/>
        <v>2</v>
      </c>
      <c r="BJ26" s="33"/>
      <c r="BK26" s="50">
        <v>1.3266949152542373</v>
      </c>
      <c r="BL26" s="33"/>
      <c r="BM26" s="33"/>
      <c r="BN26" s="33"/>
      <c r="BO26" s="33"/>
      <c r="BP26" s="33">
        <v>2</v>
      </c>
      <c r="BQ26" s="33"/>
      <c r="BR26" s="50">
        <f>BR79</f>
        <v>3.0867562429378532</v>
      </c>
      <c r="BS26" s="33"/>
      <c r="BT26" s="33"/>
      <c r="BU26" s="33"/>
      <c r="BV26" s="33"/>
      <c r="BW26" s="33">
        <f>BW79</f>
        <v>4</v>
      </c>
      <c r="BX26" s="33"/>
    </row>
    <row r="27" spans="1:76" x14ac:dyDescent="0.25">
      <c r="A27" s="27"/>
      <c r="B27" s="28"/>
      <c r="C27" s="29"/>
      <c r="D27" s="50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31"/>
      <c r="V27" s="31"/>
      <c r="W27" s="31"/>
      <c r="X27" s="31"/>
      <c r="Y27" s="31"/>
      <c r="Z27" s="31"/>
      <c r="AA27" s="29"/>
      <c r="AB27" s="31"/>
      <c r="AC27" s="31"/>
      <c r="AD27" s="31"/>
      <c r="AE27" s="31"/>
      <c r="AF27" s="31"/>
      <c r="AG27" s="31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</row>
    <row r="28" spans="1:76" ht="23.25" customHeight="1" x14ac:dyDescent="0.25">
      <c r="A28" s="27" t="s">
        <v>98</v>
      </c>
      <c r="B28" s="28" t="s">
        <v>189</v>
      </c>
      <c r="C28" s="34" t="s">
        <v>99</v>
      </c>
      <c r="D28" s="49" t="str">
        <f>D47</f>
        <v>нд</v>
      </c>
      <c r="E28" s="30" t="str">
        <f t="shared" ref="E28:BB28" si="9">E36</f>
        <v>нд</v>
      </c>
      <c r="F28" s="30" t="str">
        <f t="shared" si="9"/>
        <v>нд</v>
      </c>
      <c r="G28" s="30" t="str">
        <f t="shared" si="9"/>
        <v>нд</v>
      </c>
      <c r="H28" s="30" t="str">
        <f t="shared" si="9"/>
        <v>нд</v>
      </c>
      <c r="I28" s="30" t="str">
        <f t="shared" si="9"/>
        <v>нд</v>
      </c>
      <c r="J28" s="30" t="str">
        <f t="shared" si="9"/>
        <v>нд</v>
      </c>
      <c r="K28" s="30" t="str">
        <f t="shared" si="9"/>
        <v>нд</v>
      </c>
      <c r="L28" s="30" t="str">
        <f t="shared" si="9"/>
        <v>нд</v>
      </c>
      <c r="M28" s="30" t="str">
        <f t="shared" si="9"/>
        <v>нд</v>
      </c>
      <c r="N28" s="30" t="str">
        <f t="shared" si="9"/>
        <v>нд</v>
      </c>
      <c r="O28" s="30" t="str">
        <f t="shared" si="9"/>
        <v>нд</v>
      </c>
      <c r="P28" s="30" t="str">
        <f t="shared" si="9"/>
        <v>нд</v>
      </c>
      <c r="Q28" s="30" t="str">
        <f t="shared" si="9"/>
        <v>нд</v>
      </c>
      <c r="R28" s="30" t="str">
        <f t="shared" si="9"/>
        <v>нд</v>
      </c>
      <c r="S28" s="30" t="str">
        <f t="shared" si="9"/>
        <v>нд</v>
      </c>
      <c r="T28" s="30" t="str">
        <f t="shared" ref="T28:Z28" si="10">T36</f>
        <v>нд</v>
      </c>
      <c r="U28" s="30" t="str">
        <f t="shared" si="10"/>
        <v>нд</v>
      </c>
      <c r="V28" s="30" t="str">
        <f t="shared" si="10"/>
        <v>нд</v>
      </c>
      <c r="W28" s="30" t="str">
        <f t="shared" si="10"/>
        <v>нд</v>
      </c>
      <c r="X28" s="30" t="str">
        <f t="shared" si="10"/>
        <v>нд</v>
      </c>
      <c r="Y28" s="30" t="str">
        <f t="shared" si="10"/>
        <v>нд</v>
      </c>
      <c r="Z28" s="30" t="str">
        <f t="shared" si="10"/>
        <v>нд</v>
      </c>
      <c r="AA28" s="30" t="str">
        <f t="shared" si="9"/>
        <v>нд</v>
      </c>
      <c r="AB28" s="30" t="str">
        <f t="shared" si="9"/>
        <v>нд</v>
      </c>
      <c r="AC28" s="30" t="str">
        <f t="shared" si="9"/>
        <v>нд</v>
      </c>
      <c r="AD28" s="30" t="str">
        <f t="shared" si="9"/>
        <v>нд</v>
      </c>
      <c r="AE28" s="30" t="str">
        <f t="shared" si="9"/>
        <v>нд</v>
      </c>
      <c r="AF28" s="30" t="str">
        <f t="shared" si="9"/>
        <v>нд</v>
      </c>
      <c r="AG28" s="30" t="str">
        <f t="shared" si="9"/>
        <v>нд</v>
      </c>
      <c r="AH28" s="30" t="str">
        <f t="shared" ref="AH28:AN28" si="11">AH36</f>
        <v>нд</v>
      </c>
      <c r="AI28" s="30" t="str">
        <f t="shared" si="11"/>
        <v>нд</v>
      </c>
      <c r="AJ28" s="30" t="str">
        <f t="shared" si="11"/>
        <v>нд</v>
      </c>
      <c r="AK28" s="30" t="str">
        <f t="shared" si="11"/>
        <v>нд</v>
      </c>
      <c r="AL28" s="30" t="str">
        <f t="shared" si="11"/>
        <v>нд</v>
      </c>
      <c r="AM28" s="30" t="str">
        <f t="shared" si="11"/>
        <v>нд</v>
      </c>
      <c r="AN28" s="30" t="str">
        <f t="shared" si="11"/>
        <v>нд</v>
      </c>
      <c r="AO28" s="30" t="str">
        <f t="shared" si="9"/>
        <v>нд</v>
      </c>
      <c r="AP28" s="30" t="str">
        <f t="shared" si="9"/>
        <v>нд</v>
      </c>
      <c r="AQ28" s="30" t="str">
        <f t="shared" si="9"/>
        <v>нд</v>
      </c>
      <c r="AR28" s="30" t="str">
        <f t="shared" si="9"/>
        <v>нд</v>
      </c>
      <c r="AS28" s="30" t="str">
        <f t="shared" si="9"/>
        <v>нд</v>
      </c>
      <c r="AT28" s="30" t="str">
        <f t="shared" si="9"/>
        <v>нд</v>
      </c>
      <c r="AU28" s="30" t="str">
        <f t="shared" si="9"/>
        <v>нд</v>
      </c>
      <c r="AV28" s="30" t="str">
        <f t="shared" si="9"/>
        <v>нд</v>
      </c>
      <c r="AW28" s="30" t="str">
        <f t="shared" si="9"/>
        <v>нд</v>
      </c>
      <c r="AX28" s="30" t="str">
        <f t="shared" si="9"/>
        <v>нд</v>
      </c>
      <c r="AY28" s="30" t="str">
        <f t="shared" si="9"/>
        <v>нд</v>
      </c>
      <c r="AZ28" s="30" t="str">
        <f t="shared" si="9"/>
        <v>нд</v>
      </c>
      <c r="BA28" s="30" t="str">
        <f t="shared" si="9"/>
        <v>нд</v>
      </c>
      <c r="BB28" s="30" t="str">
        <f t="shared" si="9"/>
        <v>нд</v>
      </c>
      <c r="BC28" s="30" t="str">
        <f t="shared" ref="BC28:BI28" si="12">BC36</f>
        <v>нд</v>
      </c>
      <c r="BD28" s="30" t="str">
        <f t="shared" si="12"/>
        <v>нд</v>
      </c>
      <c r="BE28" s="30" t="str">
        <f t="shared" si="12"/>
        <v>нд</v>
      </c>
      <c r="BF28" s="30" t="str">
        <f t="shared" si="12"/>
        <v>нд</v>
      </c>
      <c r="BG28" s="30" t="str">
        <f t="shared" si="12"/>
        <v>нд</v>
      </c>
      <c r="BH28" s="30" t="str">
        <f t="shared" si="12"/>
        <v>нд</v>
      </c>
      <c r="BI28" s="30" t="str">
        <f t="shared" si="12"/>
        <v>нд</v>
      </c>
      <c r="BJ28" s="30" t="s">
        <v>181</v>
      </c>
      <c r="BK28" s="30" t="s">
        <v>181</v>
      </c>
      <c r="BL28" s="30" t="s">
        <v>181</v>
      </c>
      <c r="BM28" s="30" t="s">
        <v>181</v>
      </c>
      <c r="BN28" s="30" t="s">
        <v>181</v>
      </c>
      <c r="BO28" s="30" t="s">
        <v>181</v>
      </c>
      <c r="BP28" s="30" t="s">
        <v>181</v>
      </c>
      <c r="BQ28" s="30" t="str">
        <f t="shared" ref="BQ28:BX28" si="13">BQ36</f>
        <v>нд</v>
      </c>
      <c r="BR28" s="30" t="s">
        <v>181</v>
      </c>
      <c r="BS28" s="30" t="s">
        <v>181</v>
      </c>
      <c r="BT28" s="30" t="s">
        <v>181</v>
      </c>
      <c r="BU28" s="30" t="s">
        <v>181</v>
      </c>
      <c r="BV28" s="30" t="s">
        <v>181</v>
      </c>
      <c r="BW28" s="30" t="s">
        <v>181</v>
      </c>
      <c r="BX28" s="30" t="str">
        <f t="shared" si="13"/>
        <v>нд</v>
      </c>
    </row>
    <row r="29" spans="1:76" ht="35.25" customHeight="1" outlineLevel="1" x14ac:dyDescent="0.25">
      <c r="A29" s="27" t="s">
        <v>100</v>
      </c>
      <c r="B29" s="28" t="s">
        <v>101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</row>
    <row r="30" spans="1:76" ht="40.5" customHeight="1" outlineLevel="1" x14ac:dyDescent="0.25">
      <c r="A30" s="27" t="s">
        <v>102</v>
      </c>
      <c r="B30" s="28" t="s">
        <v>103</v>
      </c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</row>
    <row r="31" spans="1:76" ht="40.5" customHeight="1" outlineLevel="1" x14ac:dyDescent="0.25">
      <c r="A31" s="27" t="s">
        <v>104</v>
      </c>
      <c r="B31" s="28" t="s">
        <v>105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</row>
    <row r="32" spans="1:76" ht="40.5" customHeight="1" outlineLevel="1" x14ac:dyDescent="0.25">
      <c r="A32" s="27" t="s">
        <v>106</v>
      </c>
      <c r="B32" s="28" t="s">
        <v>107</v>
      </c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</row>
    <row r="33" spans="1:79" ht="40.5" customHeight="1" outlineLevel="1" x14ac:dyDescent="0.25">
      <c r="A33" s="27" t="s">
        <v>108</v>
      </c>
      <c r="B33" s="28" t="s">
        <v>109</v>
      </c>
      <c r="C33" s="29"/>
      <c r="D33" s="29"/>
      <c r="E33" s="29"/>
      <c r="F33" s="29"/>
      <c r="G33" s="29"/>
      <c r="H33" s="46"/>
      <c r="I33" s="47"/>
      <c r="J33" s="46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</row>
    <row r="34" spans="1:79" s="56" customFormat="1" ht="40.5" customHeight="1" outlineLevel="1" x14ac:dyDescent="0.25">
      <c r="A34" s="52" t="s">
        <v>108</v>
      </c>
      <c r="B34" s="53" t="s">
        <v>183</v>
      </c>
      <c r="C34" s="35" t="s">
        <v>184</v>
      </c>
      <c r="D34" s="54" t="s">
        <v>181</v>
      </c>
      <c r="E34" s="54" t="s">
        <v>181</v>
      </c>
      <c r="F34" s="54" t="s">
        <v>181</v>
      </c>
      <c r="G34" s="54" t="s">
        <v>181</v>
      </c>
      <c r="H34" s="54" t="s">
        <v>181</v>
      </c>
      <c r="I34" s="54" t="s">
        <v>181</v>
      </c>
      <c r="J34" s="54" t="s">
        <v>181</v>
      </c>
      <c r="K34" s="54" t="s">
        <v>181</v>
      </c>
      <c r="L34" s="54" t="s">
        <v>181</v>
      </c>
      <c r="M34" s="54" t="s">
        <v>181</v>
      </c>
      <c r="N34" s="54" t="s">
        <v>181</v>
      </c>
      <c r="O34" s="54" t="s">
        <v>181</v>
      </c>
      <c r="P34" s="54" t="s">
        <v>181</v>
      </c>
      <c r="Q34" s="54" t="s">
        <v>181</v>
      </c>
      <c r="R34" s="54" t="s">
        <v>181</v>
      </c>
      <c r="S34" s="54" t="s">
        <v>181</v>
      </c>
      <c r="T34" s="54" t="s">
        <v>181</v>
      </c>
      <c r="U34" s="54" t="s">
        <v>181</v>
      </c>
      <c r="V34" s="54" t="s">
        <v>181</v>
      </c>
      <c r="W34" s="54" t="s">
        <v>181</v>
      </c>
      <c r="X34" s="54" t="s">
        <v>181</v>
      </c>
      <c r="Y34" s="54" t="s">
        <v>181</v>
      </c>
      <c r="Z34" s="54" t="s">
        <v>181</v>
      </c>
      <c r="AA34" s="54" t="s">
        <v>181</v>
      </c>
      <c r="AB34" s="54" t="s">
        <v>181</v>
      </c>
      <c r="AC34" s="54" t="s">
        <v>181</v>
      </c>
      <c r="AD34" s="54" t="s">
        <v>181</v>
      </c>
      <c r="AE34" s="54" t="s">
        <v>181</v>
      </c>
      <c r="AF34" s="54" t="s">
        <v>181</v>
      </c>
      <c r="AG34" s="54" t="s">
        <v>181</v>
      </c>
      <c r="AH34" s="54" t="s">
        <v>181</v>
      </c>
      <c r="AI34" s="54" t="s">
        <v>181</v>
      </c>
      <c r="AJ34" s="54" t="s">
        <v>181</v>
      </c>
      <c r="AK34" s="54" t="s">
        <v>181</v>
      </c>
      <c r="AL34" s="54" t="s">
        <v>181</v>
      </c>
      <c r="AM34" s="54" t="s">
        <v>181</v>
      </c>
      <c r="AN34" s="54" t="s">
        <v>181</v>
      </c>
      <c r="AO34" s="54" t="s">
        <v>181</v>
      </c>
      <c r="AP34" s="54" t="s">
        <v>181</v>
      </c>
      <c r="AQ34" s="54" t="s">
        <v>181</v>
      </c>
      <c r="AR34" s="54" t="s">
        <v>181</v>
      </c>
      <c r="AS34" s="54" t="s">
        <v>181</v>
      </c>
      <c r="AT34" s="54" t="s">
        <v>181</v>
      </c>
      <c r="AU34" s="54" t="s">
        <v>181</v>
      </c>
      <c r="AV34" s="54" t="s">
        <v>181</v>
      </c>
      <c r="AW34" s="54" t="s">
        <v>181</v>
      </c>
      <c r="AX34" s="54" t="s">
        <v>181</v>
      </c>
      <c r="AY34" s="54" t="s">
        <v>181</v>
      </c>
      <c r="AZ34" s="54" t="s">
        <v>181</v>
      </c>
      <c r="BA34" s="54" t="s">
        <v>181</v>
      </c>
      <c r="BB34" s="54" t="s">
        <v>181</v>
      </c>
      <c r="BC34" s="54" t="s">
        <v>181</v>
      </c>
      <c r="BD34" s="54" t="s">
        <v>181</v>
      </c>
      <c r="BE34" s="54" t="s">
        <v>181</v>
      </c>
      <c r="BF34" s="54" t="s">
        <v>181</v>
      </c>
      <c r="BG34" s="54" t="s">
        <v>181</v>
      </c>
      <c r="BH34" s="54" t="s">
        <v>181</v>
      </c>
      <c r="BI34" s="54" t="s">
        <v>181</v>
      </c>
      <c r="BJ34" s="54" t="s">
        <v>181</v>
      </c>
      <c r="BK34" s="54" t="s">
        <v>181</v>
      </c>
      <c r="BL34" s="55" t="s">
        <v>181</v>
      </c>
      <c r="BM34" s="54" t="s">
        <v>181</v>
      </c>
      <c r="BN34" s="55" t="s">
        <v>181</v>
      </c>
      <c r="BO34" s="54" t="s">
        <v>181</v>
      </c>
      <c r="BP34" s="54" t="s">
        <v>181</v>
      </c>
      <c r="BQ34" s="54" t="s">
        <v>181</v>
      </c>
      <c r="BR34" s="54" t="s">
        <v>181</v>
      </c>
      <c r="BS34" s="54" t="s">
        <v>181</v>
      </c>
      <c r="BT34" s="54" t="s">
        <v>181</v>
      </c>
      <c r="BU34" s="54" t="s">
        <v>181</v>
      </c>
      <c r="BV34" s="54" t="s">
        <v>181</v>
      </c>
      <c r="BW34" s="54" t="s">
        <v>181</v>
      </c>
      <c r="BX34" s="54" t="s">
        <v>181</v>
      </c>
    </row>
    <row r="35" spans="1:79" s="56" customFormat="1" ht="40.5" customHeight="1" outlineLevel="1" x14ac:dyDescent="0.25">
      <c r="A35" s="52" t="s">
        <v>108</v>
      </c>
      <c r="B35" s="53" t="s">
        <v>185</v>
      </c>
      <c r="C35" s="35" t="s">
        <v>186</v>
      </c>
      <c r="D35" s="54" t="s">
        <v>181</v>
      </c>
      <c r="E35" s="54" t="s">
        <v>181</v>
      </c>
      <c r="F35" s="54" t="s">
        <v>181</v>
      </c>
      <c r="G35" s="54" t="s">
        <v>181</v>
      </c>
      <c r="H35" s="54" t="s">
        <v>181</v>
      </c>
      <c r="I35" s="54" t="s">
        <v>181</v>
      </c>
      <c r="J35" s="54" t="s">
        <v>181</v>
      </c>
      <c r="K35" s="54" t="s">
        <v>181</v>
      </c>
      <c r="L35" s="54" t="s">
        <v>181</v>
      </c>
      <c r="M35" s="54" t="s">
        <v>181</v>
      </c>
      <c r="N35" s="54" t="s">
        <v>181</v>
      </c>
      <c r="O35" s="54" t="s">
        <v>181</v>
      </c>
      <c r="P35" s="54" t="s">
        <v>181</v>
      </c>
      <c r="Q35" s="54" t="s">
        <v>181</v>
      </c>
      <c r="R35" s="54" t="s">
        <v>181</v>
      </c>
      <c r="S35" s="54" t="s">
        <v>181</v>
      </c>
      <c r="T35" s="54" t="s">
        <v>181</v>
      </c>
      <c r="U35" s="54" t="s">
        <v>181</v>
      </c>
      <c r="V35" s="54" t="s">
        <v>181</v>
      </c>
      <c r="W35" s="54" t="s">
        <v>181</v>
      </c>
      <c r="X35" s="54" t="s">
        <v>181</v>
      </c>
      <c r="Y35" s="54" t="s">
        <v>181</v>
      </c>
      <c r="Z35" s="54" t="s">
        <v>181</v>
      </c>
      <c r="AA35" s="54" t="s">
        <v>181</v>
      </c>
      <c r="AB35" s="54" t="s">
        <v>181</v>
      </c>
      <c r="AC35" s="54" t="s">
        <v>181</v>
      </c>
      <c r="AD35" s="54" t="s">
        <v>181</v>
      </c>
      <c r="AE35" s="54" t="s">
        <v>181</v>
      </c>
      <c r="AF35" s="54" t="s">
        <v>181</v>
      </c>
      <c r="AG35" s="54" t="s">
        <v>181</v>
      </c>
      <c r="AH35" s="54" t="s">
        <v>181</v>
      </c>
      <c r="AI35" s="54" t="s">
        <v>181</v>
      </c>
      <c r="AJ35" s="54" t="s">
        <v>181</v>
      </c>
      <c r="AK35" s="54" t="s">
        <v>181</v>
      </c>
      <c r="AL35" s="54" t="s">
        <v>181</v>
      </c>
      <c r="AM35" s="54" t="s">
        <v>181</v>
      </c>
      <c r="AN35" s="54" t="s">
        <v>181</v>
      </c>
      <c r="AO35" s="54" t="s">
        <v>181</v>
      </c>
      <c r="AP35" s="54" t="s">
        <v>181</v>
      </c>
      <c r="AQ35" s="54" t="s">
        <v>181</v>
      </c>
      <c r="AR35" s="54" t="s">
        <v>181</v>
      </c>
      <c r="AS35" s="54" t="s">
        <v>181</v>
      </c>
      <c r="AT35" s="54" t="s">
        <v>181</v>
      </c>
      <c r="AU35" s="54" t="s">
        <v>181</v>
      </c>
      <c r="AV35" s="54" t="s">
        <v>181</v>
      </c>
      <c r="AW35" s="54" t="s">
        <v>181</v>
      </c>
      <c r="AX35" s="54" t="s">
        <v>181</v>
      </c>
      <c r="AY35" s="54" t="s">
        <v>181</v>
      </c>
      <c r="AZ35" s="54" t="s">
        <v>181</v>
      </c>
      <c r="BA35" s="54" t="s">
        <v>181</v>
      </c>
      <c r="BB35" s="54" t="s">
        <v>181</v>
      </c>
      <c r="BC35" s="54" t="s">
        <v>181</v>
      </c>
      <c r="BD35" s="54" t="s">
        <v>181</v>
      </c>
      <c r="BE35" s="54" t="s">
        <v>181</v>
      </c>
      <c r="BF35" s="54" t="s">
        <v>181</v>
      </c>
      <c r="BG35" s="54" t="s">
        <v>181</v>
      </c>
      <c r="BH35" s="54" t="s">
        <v>181</v>
      </c>
      <c r="BI35" s="54" t="s">
        <v>181</v>
      </c>
      <c r="BJ35" s="54" t="s">
        <v>181</v>
      </c>
      <c r="BK35" s="54" t="s">
        <v>181</v>
      </c>
      <c r="BL35" s="54" t="s">
        <v>181</v>
      </c>
      <c r="BM35" s="54" t="s">
        <v>181</v>
      </c>
      <c r="BN35" s="55" t="s">
        <v>181</v>
      </c>
      <c r="BO35" s="54" t="s">
        <v>181</v>
      </c>
      <c r="BP35" s="54" t="s">
        <v>181</v>
      </c>
      <c r="BQ35" s="54" t="s">
        <v>181</v>
      </c>
      <c r="BR35" s="54" t="s">
        <v>181</v>
      </c>
      <c r="BS35" s="54" t="s">
        <v>181</v>
      </c>
      <c r="BT35" s="54" t="s">
        <v>181</v>
      </c>
      <c r="BU35" s="54" t="s">
        <v>181</v>
      </c>
      <c r="BV35" s="54" t="s">
        <v>181</v>
      </c>
      <c r="BW35" s="54" t="s">
        <v>181</v>
      </c>
      <c r="BX35" s="54" t="s">
        <v>181</v>
      </c>
    </row>
    <row r="36" spans="1:79" s="56" customFormat="1" ht="40.5" customHeight="1" outlineLevel="1" x14ac:dyDescent="0.25">
      <c r="A36" s="52" t="s">
        <v>108</v>
      </c>
      <c r="B36" s="53" t="s">
        <v>187</v>
      </c>
      <c r="C36" s="35" t="s">
        <v>188</v>
      </c>
      <c r="D36" s="54" t="s">
        <v>181</v>
      </c>
      <c r="E36" s="54" t="s">
        <v>181</v>
      </c>
      <c r="F36" s="54" t="s">
        <v>181</v>
      </c>
      <c r="G36" s="54" t="s">
        <v>181</v>
      </c>
      <c r="H36" s="54" t="s">
        <v>181</v>
      </c>
      <c r="I36" s="54" t="s">
        <v>181</v>
      </c>
      <c r="J36" s="54" t="s">
        <v>181</v>
      </c>
      <c r="K36" s="54" t="s">
        <v>181</v>
      </c>
      <c r="L36" s="54" t="s">
        <v>181</v>
      </c>
      <c r="M36" s="54" t="s">
        <v>181</v>
      </c>
      <c r="N36" s="54" t="s">
        <v>181</v>
      </c>
      <c r="O36" s="54" t="s">
        <v>181</v>
      </c>
      <c r="P36" s="54" t="s">
        <v>181</v>
      </c>
      <c r="Q36" s="54" t="s">
        <v>181</v>
      </c>
      <c r="R36" s="54" t="s">
        <v>181</v>
      </c>
      <c r="S36" s="54" t="s">
        <v>181</v>
      </c>
      <c r="T36" s="54" t="s">
        <v>181</v>
      </c>
      <c r="U36" s="54" t="s">
        <v>181</v>
      </c>
      <c r="V36" s="54" t="s">
        <v>181</v>
      </c>
      <c r="W36" s="54" t="s">
        <v>181</v>
      </c>
      <c r="X36" s="54" t="s">
        <v>181</v>
      </c>
      <c r="Y36" s="54" t="s">
        <v>181</v>
      </c>
      <c r="Z36" s="54" t="s">
        <v>181</v>
      </c>
      <c r="AA36" s="54" t="s">
        <v>181</v>
      </c>
      <c r="AB36" s="54" t="s">
        <v>181</v>
      </c>
      <c r="AC36" s="54" t="s">
        <v>181</v>
      </c>
      <c r="AD36" s="54" t="s">
        <v>181</v>
      </c>
      <c r="AE36" s="54" t="s">
        <v>181</v>
      </c>
      <c r="AF36" s="54" t="s">
        <v>181</v>
      </c>
      <c r="AG36" s="54" t="s">
        <v>181</v>
      </c>
      <c r="AH36" s="54" t="s">
        <v>181</v>
      </c>
      <c r="AI36" s="54" t="s">
        <v>181</v>
      </c>
      <c r="AJ36" s="54" t="s">
        <v>181</v>
      </c>
      <c r="AK36" s="54" t="s">
        <v>181</v>
      </c>
      <c r="AL36" s="54" t="s">
        <v>181</v>
      </c>
      <c r="AM36" s="54" t="s">
        <v>181</v>
      </c>
      <c r="AN36" s="54" t="s">
        <v>181</v>
      </c>
      <c r="AO36" s="54" t="s">
        <v>181</v>
      </c>
      <c r="AP36" s="54" t="s">
        <v>181</v>
      </c>
      <c r="AQ36" s="54" t="s">
        <v>181</v>
      </c>
      <c r="AR36" s="54" t="s">
        <v>181</v>
      </c>
      <c r="AS36" s="54" t="s">
        <v>181</v>
      </c>
      <c r="AT36" s="54" t="s">
        <v>181</v>
      </c>
      <c r="AU36" s="54" t="s">
        <v>181</v>
      </c>
      <c r="AV36" s="54" t="s">
        <v>181</v>
      </c>
      <c r="AW36" s="54" t="s">
        <v>181</v>
      </c>
      <c r="AX36" s="54" t="s">
        <v>181</v>
      </c>
      <c r="AY36" s="54" t="s">
        <v>181</v>
      </c>
      <c r="AZ36" s="54" t="s">
        <v>181</v>
      </c>
      <c r="BA36" s="54" t="s">
        <v>181</v>
      </c>
      <c r="BB36" s="54" t="s">
        <v>181</v>
      </c>
      <c r="BC36" s="54" t="s">
        <v>181</v>
      </c>
      <c r="BD36" s="54" t="s">
        <v>181</v>
      </c>
      <c r="BE36" s="54" t="s">
        <v>181</v>
      </c>
      <c r="BF36" s="54" t="s">
        <v>181</v>
      </c>
      <c r="BG36" s="54" t="s">
        <v>181</v>
      </c>
      <c r="BH36" s="54" t="s">
        <v>181</v>
      </c>
      <c r="BI36" s="54" t="s">
        <v>181</v>
      </c>
      <c r="BJ36" s="54" t="s">
        <v>181</v>
      </c>
      <c r="BK36" s="54" t="s">
        <v>181</v>
      </c>
      <c r="BL36" s="55" t="s">
        <v>181</v>
      </c>
      <c r="BM36" s="54" t="s">
        <v>181</v>
      </c>
      <c r="BN36" s="55" t="s">
        <v>181</v>
      </c>
      <c r="BO36" s="54" t="s">
        <v>181</v>
      </c>
      <c r="BP36" s="54" t="s">
        <v>181</v>
      </c>
      <c r="BQ36" s="54" t="s">
        <v>181</v>
      </c>
      <c r="BR36" s="54" t="s">
        <v>181</v>
      </c>
      <c r="BS36" s="54" t="s">
        <v>181</v>
      </c>
      <c r="BT36" s="54" t="s">
        <v>181</v>
      </c>
      <c r="BU36" s="54" t="s">
        <v>181</v>
      </c>
      <c r="BV36" s="54" t="s">
        <v>181</v>
      </c>
      <c r="BW36" s="54" t="s">
        <v>181</v>
      </c>
      <c r="BX36" s="54" t="s">
        <v>181</v>
      </c>
    </row>
    <row r="37" spans="1:79" ht="40.5" customHeight="1" outlineLevel="1" x14ac:dyDescent="0.25">
      <c r="A37" s="27" t="s">
        <v>110</v>
      </c>
      <c r="B37" s="28" t="s">
        <v>111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</row>
    <row r="38" spans="1:79" ht="47.25" customHeight="1" outlineLevel="1" x14ac:dyDescent="0.25">
      <c r="A38" s="27" t="s">
        <v>112</v>
      </c>
      <c r="B38" s="28" t="s">
        <v>113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</row>
    <row r="39" spans="1:79" ht="40.5" customHeight="1" outlineLevel="1" x14ac:dyDescent="0.25">
      <c r="A39" s="27" t="s">
        <v>114</v>
      </c>
      <c r="B39" s="28" t="s">
        <v>115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</row>
    <row r="40" spans="1:79" ht="66.75" customHeight="1" outlineLevel="1" x14ac:dyDescent="0.25">
      <c r="A40" s="27" t="s">
        <v>114</v>
      </c>
      <c r="B40" s="45" t="s">
        <v>190</v>
      </c>
      <c r="C40" s="35" t="s">
        <v>191</v>
      </c>
      <c r="D40" s="36" t="s">
        <v>181</v>
      </c>
      <c r="E40" s="36" t="s">
        <v>181</v>
      </c>
      <c r="F40" s="36" t="s">
        <v>181</v>
      </c>
      <c r="G40" s="36" t="s">
        <v>181</v>
      </c>
      <c r="H40" s="36" t="s">
        <v>181</v>
      </c>
      <c r="I40" s="36" t="s">
        <v>181</v>
      </c>
      <c r="J40" s="36" t="s">
        <v>181</v>
      </c>
      <c r="K40" s="36" t="s">
        <v>181</v>
      </c>
      <c r="L40" s="36" t="s">
        <v>181</v>
      </c>
      <c r="M40" s="36" t="s">
        <v>181</v>
      </c>
      <c r="N40" s="36" t="s">
        <v>181</v>
      </c>
      <c r="O40" s="36" t="s">
        <v>181</v>
      </c>
      <c r="P40" s="36" t="s">
        <v>181</v>
      </c>
      <c r="Q40" s="36" t="s">
        <v>181</v>
      </c>
      <c r="R40" s="36" t="s">
        <v>181</v>
      </c>
      <c r="S40" s="36" t="s">
        <v>181</v>
      </c>
      <c r="T40" s="36" t="s">
        <v>181</v>
      </c>
      <c r="U40" s="36" t="s">
        <v>181</v>
      </c>
      <c r="V40" s="36" t="s">
        <v>181</v>
      </c>
      <c r="W40" s="36" t="s">
        <v>181</v>
      </c>
      <c r="X40" s="36" t="s">
        <v>181</v>
      </c>
      <c r="Y40" s="36" t="s">
        <v>181</v>
      </c>
      <c r="Z40" s="36" t="s">
        <v>181</v>
      </c>
      <c r="AA40" s="36" t="s">
        <v>181</v>
      </c>
      <c r="AB40" s="36" t="s">
        <v>181</v>
      </c>
      <c r="AC40" s="36" t="s">
        <v>181</v>
      </c>
      <c r="AD40" s="36" t="s">
        <v>181</v>
      </c>
      <c r="AE40" s="36" t="s">
        <v>181</v>
      </c>
      <c r="AF40" s="36" t="s">
        <v>181</v>
      </c>
      <c r="AG40" s="36" t="s">
        <v>181</v>
      </c>
      <c r="AH40" s="36" t="s">
        <v>181</v>
      </c>
      <c r="AI40" s="36" t="s">
        <v>181</v>
      </c>
      <c r="AJ40" s="36" t="s">
        <v>181</v>
      </c>
      <c r="AK40" s="36" t="s">
        <v>181</v>
      </c>
      <c r="AL40" s="36" t="s">
        <v>181</v>
      </c>
      <c r="AM40" s="36" t="s">
        <v>181</v>
      </c>
      <c r="AN40" s="36" t="s">
        <v>181</v>
      </c>
      <c r="AO40" s="36" t="s">
        <v>181</v>
      </c>
      <c r="AP40" s="36" t="s">
        <v>181</v>
      </c>
      <c r="AQ40" s="36" t="s">
        <v>181</v>
      </c>
      <c r="AR40" s="36" t="s">
        <v>181</v>
      </c>
      <c r="AS40" s="36" t="s">
        <v>181</v>
      </c>
      <c r="AT40" s="36" t="s">
        <v>181</v>
      </c>
      <c r="AU40" s="36" t="s">
        <v>181</v>
      </c>
      <c r="AV40" s="36" t="s">
        <v>181</v>
      </c>
      <c r="AW40" s="36" t="s">
        <v>181</v>
      </c>
      <c r="AX40" s="36" t="s">
        <v>181</v>
      </c>
      <c r="AY40" s="36" t="s">
        <v>181</v>
      </c>
      <c r="AZ40" s="36" t="s">
        <v>181</v>
      </c>
      <c r="BA40" s="36" t="s">
        <v>181</v>
      </c>
      <c r="BB40" s="36" t="s">
        <v>181</v>
      </c>
      <c r="BC40" s="36" t="s">
        <v>181</v>
      </c>
      <c r="BD40" s="36" t="s">
        <v>181</v>
      </c>
      <c r="BE40" s="36" t="s">
        <v>181</v>
      </c>
      <c r="BF40" s="36" t="s">
        <v>181</v>
      </c>
      <c r="BG40" s="36" t="s">
        <v>181</v>
      </c>
      <c r="BH40" s="36" t="s">
        <v>181</v>
      </c>
      <c r="BI40" s="36" t="s">
        <v>181</v>
      </c>
      <c r="BJ40" s="36" t="s">
        <v>181</v>
      </c>
      <c r="BK40" s="36" t="s">
        <v>181</v>
      </c>
      <c r="BL40" s="36" t="s">
        <v>181</v>
      </c>
      <c r="BM40" s="36" t="s">
        <v>181</v>
      </c>
      <c r="BN40" s="36" t="s">
        <v>181</v>
      </c>
      <c r="BO40" s="36" t="s">
        <v>181</v>
      </c>
      <c r="BP40" s="36" t="s">
        <v>181</v>
      </c>
      <c r="BQ40" s="36" t="s">
        <v>181</v>
      </c>
      <c r="BR40" s="36" t="s">
        <v>181</v>
      </c>
      <c r="BS40" s="36" t="s">
        <v>181</v>
      </c>
      <c r="BT40" s="36" t="s">
        <v>181</v>
      </c>
      <c r="BU40" s="36" t="s">
        <v>181</v>
      </c>
      <c r="BV40" s="36" t="s">
        <v>181</v>
      </c>
      <c r="BW40" s="36" t="s">
        <v>181</v>
      </c>
      <c r="BX40" s="36" t="s">
        <v>181</v>
      </c>
      <c r="BY40" s="37"/>
      <c r="BZ40" s="37"/>
      <c r="CA40" s="38"/>
    </row>
    <row r="41" spans="1:79" ht="40.5" customHeight="1" outlineLevel="1" x14ac:dyDescent="0.25">
      <c r="A41" s="27" t="s">
        <v>116</v>
      </c>
      <c r="B41" s="28" t="s">
        <v>117</v>
      </c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</row>
    <row r="42" spans="1:79" ht="40.5" customHeight="1" outlineLevel="1" x14ac:dyDescent="0.25">
      <c r="A42" s="27" t="s">
        <v>118</v>
      </c>
      <c r="B42" s="28" t="s">
        <v>119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</row>
    <row r="43" spans="1:79" ht="70.5" customHeight="1" outlineLevel="1" x14ac:dyDescent="0.25">
      <c r="A43" s="27" t="s">
        <v>118</v>
      </c>
      <c r="B43" s="28" t="s">
        <v>120</v>
      </c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</row>
    <row r="44" spans="1:79" ht="64.5" customHeight="1" outlineLevel="1" x14ac:dyDescent="0.25">
      <c r="A44" s="27" t="s">
        <v>118</v>
      </c>
      <c r="B44" s="28" t="s">
        <v>121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</row>
    <row r="45" spans="1:79" ht="80.25" customHeight="1" outlineLevel="1" x14ac:dyDescent="0.25">
      <c r="A45" s="27" t="s">
        <v>118</v>
      </c>
      <c r="B45" s="28" t="s">
        <v>122</v>
      </c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</row>
    <row r="46" spans="1:79" ht="80.25" customHeight="1" outlineLevel="1" x14ac:dyDescent="0.25">
      <c r="A46" s="61" t="s">
        <v>118</v>
      </c>
      <c r="B46" s="62" t="s">
        <v>203</v>
      </c>
      <c r="C46" s="63" t="s">
        <v>199</v>
      </c>
      <c r="D46" s="36" t="s">
        <v>181</v>
      </c>
      <c r="E46" s="36" t="s">
        <v>181</v>
      </c>
      <c r="F46" s="36" t="s">
        <v>181</v>
      </c>
      <c r="G46" s="36" t="s">
        <v>181</v>
      </c>
      <c r="H46" s="36" t="s">
        <v>181</v>
      </c>
      <c r="I46" s="36" t="s">
        <v>181</v>
      </c>
      <c r="J46" s="36" t="s">
        <v>181</v>
      </c>
      <c r="K46" s="36" t="s">
        <v>181</v>
      </c>
      <c r="L46" s="36" t="s">
        <v>181</v>
      </c>
      <c r="M46" s="36" t="s">
        <v>181</v>
      </c>
      <c r="N46" s="36" t="s">
        <v>181</v>
      </c>
      <c r="O46" s="36" t="s">
        <v>181</v>
      </c>
      <c r="P46" s="36" t="s">
        <v>181</v>
      </c>
      <c r="Q46" s="36" t="s">
        <v>181</v>
      </c>
      <c r="R46" s="36" t="s">
        <v>181</v>
      </c>
      <c r="S46" s="36" t="s">
        <v>181</v>
      </c>
      <c r="T46" s="36" t="s">
        <v>181</v>
      </c>
      <c r="U46" s="36" t="s">
        <v>181</v>
      </c>
      <c r="V46" s="36" t="s">
        <v>181</v>
      </c>
      <c r="W46" s="36" t="s">
        <v>181</v>
      </c>
      <c r="X46" s="36" t="s">
        <v>181</v>
      </c>
      <c r="Y46" s="36" t="s">
        <v>181</v>
      </c>
      <c r="Z46" s="36" t="s">
        <v>181</v>
      </c>
      <c r="AA46" s="36" t="s">
        <v>181</v>
      </c>
      <c r="AB46" s="36" t="s">
        <v>181</v>
      </c>
      <c r="AC46" s="36" t="s">
        <v>181</v>
      </c>
      <c r="AD46" s="36" t="s">
        <v>181</v>
      </c>
      <c r="AE46" s="36" t="s">
        <v>181</v>
      </c>
      <c r="AF46" s="36" t="s">
        <v>181</v>
      </c>
      <c r="AG46" s="36" t="s">
        <v>181</v>
      </c>
      <c r="AH46" s="36" t="s">
        <v>181</v>
      </c>
      <c r="AI46" s="82">
        <v>1.4</v>
      </c>
      <c r="AJ46" s="36" t="s">
        <v>181</v>
      </c>
      <c r="AK46" s="36" t="s">
        <v>181</v>
      </c>
      <c r="AL46" s="36" t="s">
        <v>181</v>
      </c>
      <c r="AM46" s="36" t="s">
        <v>181</v>
      </c>
      <c r="AN46" s="36" t="s">
        <v>181</v>
      </c>
      <c r="AO46" s="36" t="s">
        <v>181</v>
      </c>
      <c r="AP46" s="83">
        <f>'[1]3'!$AF$41</f>
        <v>0.39333499999999999</v>
      </c>
      <c r="AQ46" s="36" t="s">
        <v>181</v>
      </c>
      <c r="AR46" s="36" t="s">
        <v>181</v>
      </c>
      <c r="AS46" s="36" t="s">
        <v>181</v>
      </c>
      <c r="AT46" s="36" t="s">
        <v>181</v>
      </c>
      <c r="AU46" s="36" t="s">
        <v>181</v>
      </c>
      <c r="AV46" s="36" t="s">
        <v>181</v>
      </c>
      <c r="AW46" s="48">
        <f>'[2]2'!$BC$44/1.2</f>
        <v>3.9136666666666664</v>
      </c>
      <c r="AX46" s="36">
        <v>2</v>
      </c>
      <c r="AY46" s="36" t="s">
        <v>181</v>
      </c>
      <c r="AZ46" s="48">
        <v>0.15</v>
      </c>
      <c r="BA46" s="36" t="s">
        <v>181</v>
      </c>
      <c r="BB46" s="36" t="s">
        <v>181</v>
      </c>
      <c r="BC46" s="73" t="s">
        <v>181</v>
      </c>
      <c r="BD46" s="73"/>
      <c r="BE46" s="73" t="s">
        <v>181</v>
      </c>
      <c r="BF46" s="73" t="s">
        <v>181</v>
      </c>
      <c r="BG46" s="73" t="s">
        <v>181</v>
      </c>
      <c r="BH46" s="73" t="s">
        <v>181</v>
      </c>
      <c r="BI46" s="73" t="s">
        <v>181</v>
      </c>
      <c r="BJ46" s="36" t="s">
        <v>181</v>
      </c>
      <c r="BK46" s="31">
        <v>5.38</v>
      </c>
      <c r="BL46" s="36">
        <v>2</v>
      </c>
      <c r="BM46" s="36" t="s">
        <v>181</v>
      </c>
      <c r="BN46" s="36">
        <v>0.15</v>
      </c>
      <c r="BO46" s="36" t="s">
        <v>181</v>
      </c>
      <c r="BP46" s="36" t="s">
        <v>181</v>
      </c>
      <c r="BQ46" s="36" t="s">
        <v>181</v>
      </c>
      <c r="BR46" s="83">
        <f>BD46+AP46</f>
        <v>0.39333499999999999</v>
      </c>
      <c r="BS46" s="36" t="str">
        <f>BE46</f>
        <v>нд</v>
      </c>
      <c r="BT46" s="36" t="s">
        <v>181</v>
      </c>
      <c r="BU46" s="48" t="str">
        <f>BG46</f>
        <v>нд</v>
      </c>
      <c r="BV46" s="36" t="s">
        <v>181</v>
      </c>
      <c r="BW46" s="36" t="s">
        <v>181</v>
      </c>
      <c r="BX46" s="68" t="s">
        <v>200</v>
      </c>
    </row>
    <row r="47" spans="1:79" s="79" customFormat="1" ht="80.25" customHeight="1" outlineLevel="1" x14ac:dyDescent="0.25">
      <c r="A47" s="70" t="s">
        <v>118</v>
      </c>
      <c r="B47" s="71" t="s">
        <v>193</v>
      </c>
      <c r="C47" s="72" t="s">
        <v>192</v>
      </c>
      <c r="D47" s="73" t="s">
        <v>181</v>
      </c>
      <c r="E47" s="73" t="s">
        <v>181</v>
      </c>
      <c r="F47" s="73" t="s">
        <v>181</v>
      </c>
      <c r="G47" s="73" t="s">
        <v>181</v>
      </c>
      <c r="H47" s="73" t="s">
        <v>181</v>
      </c>
      <c r="I47" s="73" t="s">
        <v>181</v>
      </c>
      <c r="J47" s="73" t="s">
        <v>181</v>
      </c>
      <c r="K47" s="73" t="s">
        <v>181</v>
      </c>
      <c r="L47" s="73" t="s">
        <v>181</v>
      </c>
      <c r="M47" s="73" t="s">
        <v>181</v>
      </c>
      <c r="N47" s="73" t="s">
        <v>181</v>
      </c>
      <c r="O47" s="73" t="s">
        <v>181</v>
      </c>
      <c r="P47" s="73" t="s">
        <v>181</v>
      </c>
      <c r="Q47" s="73" t="s">
        <v>181</v>
      </c>
      <c r="R47" s="73" t="s">
        <v>181</v>
      </c>
      <c r="S47" s="73" t="s">
        <v>181</v>
      </c>
      <c r="T47" s="73" t="s">
        <v>181</v>
      </c>
      <c r="U47" s="74">
        <f>'[3]2'!$AN$45/1.18</f>
        <v>2.2711864406779663</v>
      </c>
      <c r="V47" s="73" t="s">
        <v>181</v>
      </c>
      <c r="W47" s="73" t="s">
        <v>181</v>
      </c>
      <c r="X47" s="73">
        <v>0.12</v>
      </c>
      <c r="Y47" s="73" t="s">
        <v>181</v>
      </c>
      <c r="Z47" s="73">
        <v>2</v>
      </c>
      <c r="AA47" s="73" t="s">
        <v>181</v>
      </c>
      <c r="AB47" s="74">
        <f>'[3]2'!$AN$45/1.18</f>
        <v>2.2711864406779663</v>
      </c>
      <c r="AC47" s="73" t="s">
        <v>181</v>
      </c>
      <c r="AD47" s="73" t="s">
        <v>181</v>
      </c>
      <c r="AE47" s="73">
        <v>0.12</v>
      </c>
      <c r="AF47" s="73" t="s">
        <v>181</v>
      </c>
      <c r="AG47" s="73">
        <v>2</v>
      </c>
      <c r="AH47" s="74"/>
      <c r="AI47" s="73" t="s">
        <v>181</v>
      </c>
      <c r="AJ47" s="73"/>
      <c r="AK47" s="73" t="s">
        <v>181</v>
      </c>
      <c r="AL47" s="73" t="s">
        <v>181</v>
      </c>
      <c r="AM47" s="73" t="s">
        <v>181</v>
      </c>
      <c r="AN47" s="73" t="s">
        <v>181</v>
      </c>
      <c r="AO47" s="74"/>
      <c r="AP47" s="73" t="s">
        <v>181</v>
      </c>
      <c r="AQ47" s="73"/>
      <c r="AR47" s="73" t="s">
        <v>181</v>
      </c>
      <c r="AS47" s="73" t="s">
        <v>181</v>
      </c>
      <c r="AT47" s="73" t="s">
        <v>181</v>
      </c>
      <c r="AU47" s="73" t="s">
        <v>181</v>
      </c>
      <c r="AV47" s="73" t="s">
        <v>181</v>
      </c>
      <c r="AW47" s="73"/>
      <c r="AX47" s="73" t="s">
        <v>181</v>
      </c>
      <c r="AY47" s="73" t="s">
        <v>181</v>
      </c>
      <c r="AZ47" s="73" t="s">
        <v>181</v>
      </c>
      <c r="BA47" s="73" t="s">
        <v>181</v>
      </c>
      <c r="BB47" s="73" t="s">
        <v>181</v>
      </c>
      <c r="BC47" s="73" t="s">
        <v>181</v>
      </c>
      <c r="BD47" s="73"/>
      <c r="BE47" s="73" t="s">
        <v>181</v>
      </c>
      <c r="BF47" s="73" t="s">
        <v>181</v>
      </c>
      <c r="BG47" s="73" t="s">
        <v>181</v>
      </c>
      <c r="BH47" s="73" t="s">
        <v>181</v>
      </c>
      <c r="BI47" s="73" t="s">
        <v>181</v>
      </c>
      <c r="BJ47" s="73" t="s">
        <v>181</v>
      </c>
      <c r="BK47" s="76">
        <v>2.2711864406779663</v>
      </c>
      <c r="BL47" s="77" t="s">
        <v>181</v>
      </c>
      <c r="BM47" s="73" t="s">
        <v>181</v>
      </c>
      <c r="BN47" s="73">
        <v>0.12</v>
      </c>
      <c r="BO47" s="73" t="s">
        <v>181</v>
      </c>
      <c r="BP47" s="73">
        <v>2</v>
      </c>
      <c r="BQ47" s="73" t="s">
        <v>181</v>
      </c>
      <c r="BR47" s="74">
        <f>AB47</f>
        <v>2.2711864406779663</v>
      </c>
      <c r="BS47" s="75" t="str">
        <f>AC47</f>
        <v>нд</v>
      </c>
      <c r="BT47" s="73" t="s">
        <v>181</v>
      </c>
      <c r="BU47" s="73">
        <f>BN47</f>
        <v>0.12</v>
      </c>
      <c r="BV47" s="73" t="s">
        <v>181</v>
      </c>
      <c r="BW47" s="73">
        <f>AG47</f>
        <v>2</v>
      </c>
      <c r="BX47" s="78" t="s">
        <v>200</v>
      </c>
    </row>
    <row r="48" spans="1:79" ht="49.5" customHeight="1" outlineLevel="1" x14ac:dyDescent="0.25">
      <c r="A48" s="27" t="s">
        <v>123</v>
      </c>
      <c r="B48" s="28" t="s">
        <v>119</v>
      </c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</row>
    <row r="49" spans="1:76" ht="67.5" customHeight="1" outlineLevel="1" x14ac:dyDescent="0.25">
      <c r="A49" s="27" t="s">
        <v>123</v>
      </c>
      <c r="B49" s="28" t="s">
        <v>120</v>
      </c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</row>
    <row r="50" spans="1:76" ht="67.5" customHeight="1" outlineLevel="1" x14ac:dyDescent="0.25">
      <c r="A50" s="27" t="s">
        <v>123</v>
      </c>
      <c r="B50" s="28" t="s">
        <v>121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</row>
    <row r="51" spans="1:76" ht="75.75" customHeight="1" outlineLevel="1" x14ac:dyDescent="0.25">
      <c r="A51" s="27" t="s">
        <v>123</v>
      </c>
      <c r="B51" s="28" t="s">
        <v>124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</row>
    <row r="52" spans="1:76" ht="57" customHeight="1" outlineLevel="1" x14ac:dyDescent="0.25">
      <c r="A52" s="27" t="s">
        <v>125</v>
      </c>
      <c r="B52" s="28" t="s">
        <v>126</v>
      </c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</row>
    <row r="53" spans="1:76" ht="57" customHeight="1" outlineLevel="1" x14ac:dyDescent="0.25">
      <c r="A53" s="27" t="s">
        <v>127</v>
      </c>
      <c r="B53" s="28" t="s">
        <v>128</v>
      </c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</row>
    <row r="54" spans="1:76" ht="57" customHeight="1" outlineLevel="1" x14ac:dyDescent="0.25">
      <c r="A54" s="27" t="s">
        <v>129</v>
      </c>
      <c r="B54" s="28" t="s">
        <v>130</v>
      </c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</row>
    <row r="55" spans="1:76" ht="37.5" customHeight="1" outlineLevel="1" x14ac:dyDescent="0.25">
      <c r="A55" s="27" t="s">
        <v>131</v>
      </c>
      <c r="B55" s="28" t="s">
        <v>132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</row>
    <row r="56" spans="1:76" ht="48" customHeight="1" outlineLevel="1" x14ac:dyDescent="0.25">
      <c r="A56" s="27" t="s">
        <v>133</v>
      </c>
      <c r="B56" s="28" t="s">
        <v>134</v>
      </c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</row>
    <row r="57" spans="1:76" ht="32.25" customHeight="1" outlineLevel="1" x14ac:dyDescent="0.25">
      <c r="A57" s="27" t="s">
        <v>135</v>
      </c>
      <c r="B57" s="28" t="s">
        <v>136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</row>
    <row r="58" spans="1:76" ht="36" customHeight="1" outlineLevel="1" x14ac:dyDescent="0.25">
      <c r="A58" s="27" t="s">
        <v>137</v>
      </c>
      <c r="B58" s="28" t="s">
        <v>138</v>
      </c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</row>
    <row r="59" spans="1:76" ht="41.25" customHeight="1" outlineLevel="1" x14ac:dyDescent="0.25">
      <c r="A59" s="27" t="s">
        <v>139</v>
      </c>
      <c r="B59" s="28" t="s">
        <v>140</v>
      </c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</row>
    <row r="60" spans="1:76" ht="41.25" customHeight="1" outlineLevel="1" x14ac:dyDescent="0.25">
      <c r="A60" s="27" t="s">
        <v>141</v>
      </c>
      <c r="B60" s="28" t="s">
        <v>142</v>
      </c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</row>
    <row r="61" spans="1:76" ht="41.25" customHeight="1" outlineLevel="1" x14ac:dyDescent="0.25">
      <c r="A61" s="27" t="s">
        <v>143</v>
      </c>
      <c r="B61" s="28" t="s">
        <v>144</v>
      </c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</row>
    <row r="62" spans="1:76" ht="41.25" customHeight="1" outlineLevel="1" x14ac:dyDescent="0.25">
      <c r="A62" s="27" t="s">
        <v>145</v>
      </c>
      <c r="B62" s="28" t="s">
        <v>146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</row>
    <row r="63" spans="1:76" ht="41.25" customHeight="1" outlineLevel="1" x14ac:dyDescent="0.25">
      <c r="A63" s="27" t="s">
        <v>147</v>
      </c>
      <c r="B63" s="28" t="s">
        <v>148</v>
      </c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</row>
    <row r="64" spans="1:76" ht="41.25" customHeight="1" outlineLevel="1" x14ac:dyDescent="0.25">
      <c r="A64" s="27" t="s">
        <v>149</v>
      </c>
      <c r="B64" s="28" t="s">
        <v>150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</row>
    <row r="65" spans="1:78" ht="41.25" customHeight="1" outlineLevel="1" x14ac:dyDescent="0.25">
      <c r="A65" s="27" t="s">
        <v>151</v>
      </c>
      <c r="B65" s="28" t="s">
        <v>152</v>
      </c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</row>
    <row r="66" spans="1:78" ht="41.25" customHeight="1" outlineLevel="1" x14ac:dyDescent="0.25">
      <c r="A66" s="27" t="s">
        <v>153</v>
      </c>
      <c r="B66" s="28" t="s">
        <v>154</v>
      </c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</row>
    <row r="67" spans="1:78" ht="41.25" customHeight="1" outlineLevel="1" x14ac:dyDescent="0.25">
      <c r="A67" s="27" t="s">
        <v>155</v>
      </c>
      <c r="B67" s="28" t="s">
        <v>156</v>
      </c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</row>
    <row r="68" spans="1:78" ht="41.25" customHeight="1" outlineLevel="1" x14ac:dyDescent="0.25">
      <c r="A68" s="27" t="s">
        <v>157</v>
      </c>
      <c r="B68" s="28" t="s">
        <v>158</v>
      </c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</row>
    <row r="69" spans="1:78" ht="41.25" customHeight="1" outlineLevel="1" x14ac:dyDescent="0.25">
      <c r="A69" s="27" t="s">
        <v>159</v>
      </c>
      <c r="B69" s="28" t="s">
        <v>160</v>
      </c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</row>
    <row r="70" spans="1:78" ht="41.25" customHeight="1" outlineLevel="1" x14ac:dyDescent="0.25">
      <c r="A70" s="27" t="s">
        <v>161</v>
      </c>
      <c r="B70" s="28" t="s">
        <v>162</v>
      </c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</row>
    <row r="71" spans="1:78" ht="41.25" customHeight="1" outlineLevel="1" x14ac:dyDescent="0.25">
      <c r="A71" s="27" t="s">
        <v>163</v>
      </c>
      <c r="B71" s="28" t="s">
        <v>164</v>
      </c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</row>
    <row r="72" spans="1:78" ht="41.25" customHeight="1" outlineLevel="1" x14ac:dyDescent="0.25">
      <c r="A72" s="27" t="s">
        <v>165</v>
      </c>
      <c r="B72" s="28" t="s">
        <v>166</v>
      </c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</row>
    <row r="73" spans="1:78" ht="41.25" customHeight="1" outlineLevel="1" x14ac:dyDescent="0.25">
      <c r="A73" s="27" t="s">
        <v>167</v>
      </c>
      <c r="B73" s="28" t="s">
        <v>168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</row>
    <row r="74" spans="1:78" ht="47.25" customHeight="1" outlineLevel="1" x14ac:dyDescent="0.25">
      <c r="A74" s="27" t="s">
        <v>169</v>
      </c>
      <c r="B74" s="28" t="s">
        <v>170</v>
      </c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</row>
    <row r="75" spans="1:78" ht="41.25" customHeight="1" outlineLevel="1" x14ac:dyDescent="0.25">
      <c r="A75" s="27" t="s">
        <v>171</v>
      </c>
      <c r="B75" s="28" t="s">
        <v>172</v>
      </c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</row>
    <row r="76" spans="1:78" ht="41.25" customHeight="1" outlineLevel="1" x14ac:dyDescent="0.25">
      <c r="A76" s="27" t="s">
        <v>173</v>
      </c>
      <c r="B76" s="28" t="s">
        <v>174</v>
      </c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</row>
    <row r="77" spans="1:78" ht="41.25" customHeight="1" outlineLevel="1" x14ac:dyDescent="0.25">
      <c r="A77" s="27" t="s">
        <v>175</v>
      </c>
      <c r="B77" s="28" t="s">
        <v>176</v>
      </c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</row>
    <row r="78" spans="1:78" ht="46.5" customHeight="1" outlineLevel="1" x14ac:dyDescent="0.25">
      <c r="A78" s="27" t="s">
        <v>177</v>
      </c>
      <c r="B78" s="28" t="s">
        <v>178</v>
      </c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</row>
    <row r="79" spans="1:78" s="44" customFormat="1" ht="33.75" customHeight="1" x14ac:dyDescent="0.25">
      <c r="A79" s="39" t="s">
        <v>179</v>
      </c>
      <c r="B79" s="40" t="s">
        <v>180</v>
      </c>
      <c r="C79" s="41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81">
        <f>AI80+AI81</f>
        <v>1.3266949152542373</v>
      </c>
      <c r="AJ79" s="42"/>
      <c r="AK79" s="42"/>
      <c r="AL79" s="42"/>
      <c r="AM79" s="42"/>
      <c r="AN79" s="42"/>
      <c r="AO79" s="42"/>
      <c r="AP79" s="81">
        <f>AP80+AP81</f>
        <v>1.5567745762711866</v>
      </c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>
        <f>SUM(BD82:BD83)</f>
        <v>1.5299816666666668</v>
      </c>
      <c r="BE79" s="42"/>
      <c r="BF79" s="42"/>
      <c r="BG79" s="42"/>
      <c r="BH79" s="42"/>
      <c r="BI79" s="42">
        <f>SUM(BI82:BI83)</f>
        <v>2</v>
      </c>
      <c r="BJ79" s="42"/>
      <c r="BK79" s="81">
        <v>1.3266949152542373</v>
      </c>
      <c r="BL79" s="42"/>
      <c r="BM79" s="42"/>
      <c r="BN79" s="42"/>
      <c r="BO79" s="42"/>
      <c r="BP79" s="42"/>
      <c r="BQ79" s="42"/>
      <c r="BR79" s="81">
        <f>BR80+BR81+BR82+BR83</f>
        <v>3.0867562429378532</v>
      </c>
      <c r="BS79" s="81"/>
      <c r="BT79" s="81"/>
      <c r="BU79" s="81"/>
      <c r="BV79" s="81"/>
      <c r="BW79" s="81">
        <f t="shared" ref="BW79" si="14">BW80+BW81+BW82+BW83</f>
        <v>4</v>
      </c>
      <c r="BX79" s="42"/>
      <c r="BY79" s="43"/>
      <c r="BZ79" s="43"/>
    </row>
    <row r="80" spans="1:78" s="67" customFormat="1" ht="130.9" customHeight="1" x14ac:dyDescent="0.25">
      <c r="A80" s="61" t="s">
        <v>179</v>
      </c>
      <c r="B80" s="62" t="s">
        <v>194</v>
      </c>
      <c r="C80" s="63" t="s">
        <v>195</v>
      </c>
      <c r="D80" s="64"/>
      <c r="E80" s="65"/>
      <c r="F80" s="65"/>
      <c r="G80" s="64" t="s">
        <v>181</v>
      </c>
      <c r="H80" s="64"/>
      <c r="I80" s="64"/>
      <c r="J80" s="64"/>
      <c r="K80" s="64"/>
      <c r="L80" s="64"/>
      <c r="M80" s="64" t="s">
        <v>181</v>
      </c>
      <c r="N80" s="64"/>
      <c r="O80" s="64"/>
      <c r="P80" s="64" t="s">
        <v>181</v>
      </c>
      <c r="Q80" s="64" t="s">
        <v>181</v>
      </c>
      <c r="R80" s="64" t="s">
        <v>181</v>
      </c>
      <c r="S80" s="64" t="s">
        <v>181</v>
      </c>
      <c r="T80" s="64" t="s">
        <v>181</v>
      </c>
      <c r="U80" s="64"/>
      <c r="V80" s="64"/>
      <c r="W80" s="64"/>
      <c r="X80" s="64"/>
      <c r="Y80" s="64" t="s">
        <v>181</v>
      </c>
      <c r="Z80" s="64" t="s">
        <v>181</v>
      </c>
      <c r="AA80" s="64" t="s">
        <v>181</v>
      </c>
      <c r="AB80" s="64"/>
      <c r="AC80" s="64"/>
      <c r="AD80" s="64"/>
      <c r="AE80" s="64"/>
      <c r="AF80" s="64" t="s">
        <v>181</v>
      </c>
      <c r="AG80" s="64" t="s">
        <v>181</v>
      </c>
      <c r="AH80" s="42"/>
      <c r="AI80" s="66">
        <f>'[3]2'!$AX$78/1.18</f>
        <v>0.2</v>
      </c>
      <c r="AJ80" s="64" t="s">
        <v>181</v>
      </c>
      <c r="AK80" s="64" t="s">
        <v>181</v>
      </c>
      <c r="AL80" s="42"/>
      <c r="AM80" s="42"/>
      <c r="AN80" s="51">
        <v>1</v>
      </c>
      <c r="AO80" s="42"/>
      <c r="AP80" s="66">
        <f>'[1]3'!AF75</f>
        <v>0.14830000000000002</v>
      </c>
      <c r="AQ80" s="64" t="s">
        <v>181</v>
      </c>
      <c r="AR80" s="64" t="s">
        <v>181</v>
      </c>
      <c r="AS80" s="42"/>
      <c r="AT80" s="42"/>
      <c r="AU80" s="51">
        <v>1</v>
      </c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>
        <v>0.2</v>
      </c>
      <c r="BL80" s="42"/>
      <c r="BM80" s="42"/>
      <c r="BN80" s="42"/>
      <c r="BO80" s="42"/>
      <c r="BP80" s="42">
        <v>1</v>
      </c>
      <c r="BQ80" s="42"/>
      <c r="BR80" s="81">
        <f>AP80</f>
        <v>0.14830000000000002</v>
      </c>
      <c r="BS80" s="42"/>
      <c r="BT80" s="42"/>
      <c r="BU80" s="42"/>
      <c r="BV80" s="42"/>
      <c r="BW80" s="81">
        <v>1</v>
      </c>
      <c r="BX80" s="69" t="s">
        <v>201</v>
      </c>
    </row>
    <row r="81" spans="1:76" s="67" customFormat="1" ht="125.45" customHeight="1" x14ac:dyDescent="0.25">
      <c r="A81" s="61" t="s">
        <v>179</v>
      </c>
      <c r="B81" s="62" t="s">
        <v>196</v>
      </c>
      <c r="C81" s="63" t="s">
        <v>197</v>
      </c>
      <c r="D81" s="64"/>
      <c r="E81" s="65"/>
      <c r="F81" s="65"/>
      <c r="G81" s="64" t="s">
        <v>181</v>
      </c>
      <c r="H81" s="64"/>
      <c r="I81" s="64"/>
      <c r="J81" s="64"/>
      <c r="K81" s="64"/>
      <c r="L81" s="64"/>
      <c r="M81" s="64" t="s">
        <v>181</v>
      </c>
      <c r="N81" s="64"/>
      <c r="O81" s="64"/>
      <c r="P81" s="64" t="s">
        <v>181</v>
      </c>
      <c r="Q81" s="64" t="s">
        <v>181</v>
      </c>
      <c r="R81" s="64" t="s">
        <v>181</v>
      </c>
      <c r="S81" s="64" t="s">
        <v>181</v>
      </c>
      <c r="T81" s="64" t="s">
        <v>181</v>
      </c>
      <c r="U81" s="64"/>
      <c r="V81" s="64"/>
      <c r="W81" s="64"/>
      <c r="X81" s="64"/>
      <c r="Y81" s="64" t="s">
        <v>181</v>
      </c>
      <c r="Z81" s="64" t="s">
        <v>181</v>
      </c>
      <c r="AA81" s="64" t="s">
        <v>181</v>
      </c>
      <c r="AB81" s="64"/>
      <c r="AC81" s="64"/>
      <c r="AD81" s="64"/>
      <c r="AE81" s="64"/>
      <c r="AF81" s="64" t="s">
        <v>181</v>
      </c>
      <c r="AG81" s="64" t="s">
        <v>181</v>
      </c>
      <c r="AH81" s="42"/>
      <c r="AI81" s="66">
        <f>'[3]2'!$AX$79/1.18</f>
        <v>1.1266949152542374</v>
      </c>
      <c r="AJ81" s="64" t="s">
        <v>181</v>
      </c>
      <c r="AK81" s="64" t="s">
        <v>181</v>
      </c>
      <c r="AL81" s="42"/>
      <c r="AM81" s="42"/>
      <c r="AN81" s="51">
        <v>1</v>
      </c>
      <c r="AO81" s="42"/>
      <c r="AP81" s="66">
        <f>'[1]3'!AF76</f>
        <v>1.4084745762711866</v>
      </c>
      <c r="AQ81" s="64" t="s">
        <v>181</v>
      </c>
      <c r="AR81" s="64" t="s">
        <v>181</v>
      </c>
      <c r="AS81" s="42"/>
      <c r="AT81" s="42"/>
      <c r="AU81" s="51">
        <v>1</v>
      </c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>
        <v>1.1266949152542374</v>
      </c>
      <c r="BL81" s="42"/>
      <c r="BM81" s="42"/>
      <c r="BN81" s="42"/>
      <c r="BO81" s="42"/>
      <c r="BP81" s="42">
        <v>1</v>
      </c>
      <c r="BQ81" s="42"/>
      <c r="BR81" s="81">
        <f t="shared" ref="BR81" si="15">AP81</f>
        <v>1.4084745762711866</v>
      </c>
      <c r="BS81" s="42"/>
      <c r="BT81" s="42"/>
      <c r="BU81" s="42"/>
      <c r="BV81" s="42"/>
      <c r="BW81" s="81">
        <v>1</v>
      </c>
      <c r="BX81" s="69" t="s">
        <v>202</v>
      </c>
    </row>
    <row r="82" spans="1:76" s="67" customFormat="1" ht="130.9" customHeight="1" x14ac:dyDescent="0.25">
      <c r="A82" s="61" t="s">
        <v>179</v>
      </c>
      <c r="B82" s="62" t="s">
        <v>205</v>
      </c>
      <c r="C82" s="63" t="s">
        <v>207</v>
      </c>
      <c r="D82" s="64"/>
      <c r="E82" s="65"/>
      <c r="F82" s="65"/>
      <c r="G82" s="64" t="s">
        <v>181</v>
      </c>
      <c r="H82" s="64"/>
      <c r="I82" s="64"/>
      <c r="J82" s="64"/>
      <c r="K82" s="64"/>
      <c r="L82" s="64"/>
      <c r="M82" s="64" t="s">
        <v>181</v>
      </c>
      <c r="N82" s="64"/>
      <c r="O82" s="64"/>
      <c r="P82" s="64" t="s">
        <v>181</v>
      </c>
      <c r="Q82" s="64" t="s">
        <v>181</v>
      </c>
      <c r="R82" s="64" t="s">
        <v>181</v>
      </c>
      <c r="S82" s="64" t="s">
        <v>181</v>
      </c>
      <c r="T82" s="64" t="s">
        <v>181</v>
      </c>
      <c r="U82" s="64"/>
      <c r="V82" s="64"/>
      <c r="W82" s="64"/>
      <c r="X82" s="64"/>
      <c r="Y82" s="64" t="s">
        <v>181</v>
      </c>
      <c r="Z82" s="64" t="s">
        <v>181</v>
      </c>
      <c r="AA82" s="64" t="s">
        <v>181</v>
      </c>
      <c r="AB82" s="64"/>
      <c r="AC82" s="64"/>
      <c r="AD82" s="64"/>
      <c r="AE82" s="64"/>
      <c r="AF82" s="64" t="s">
        <v>181</v>
      </c>
      <c r="AG82" s="64" t="s">
        <v>181</v>
      </c>
      <c r="AH82" s="42"/>
      <c r="AI82" s="66"/>
      <c r="AJ82" s="64"/>
      <c r="AK82" s="64"/>
      <c r="AL82" s="42"/>
      <c r="AM82" s="42"/>
      <c r="AN82" s="51"/>
      <c r="AO82" s="42"/>
      <c r="AP82" s="66"/>
      <c r="AQ82" s="64"/>
      <c r="AR82" s="64"/>
      <c r="AS82" s="42"/>
      <c r="AT82" s="42"/>
      <c r="AU82" s="51"/>
      <c r="AV82" s="42"/>
      <c r="AW82" s="42"/>
      <c r="AX82" s="42"/>
      <c r="AY82" s="42"/>
      <c r="AZ82" s="42"/>
      <c r="BA82" s="42"/>
      <c r="BB82" s="42"/>
      <c r="BC82" s="42"/>
      <c r="BD82" s="66">
        <f>0.135978/1.2</f>
        <v>0.113315</v>
      </c>
      <c r="BE82" s="64"/>
      <c r="BF82" s="64"/>
      <c r="BG82" s="42"/>
      <c r="BH82" s="42"/>
      <c r="BI82" s="51">
        <v>1</v>
      </c>
      <c r="BJ82" s="42"/>
      <c r="BK82" s="42"/>
      <c r="BL82" s="42"/>
      <c r="BM82" s="42"/>
      <c r="BN82" s="42"/>
      <c r="BO82" s="42"/>
      <c r="BP82" s="42"/>
      <c r="BQ82" s="42"/>
      <c r="BR82" s="81">
        <f>BD82</f>
        <v>0.113315</v>
      </c>
      <c r="BS82" s="42"/>
      <c r="BT82" s="42"/>
      <c r="BU82" s="42"/>
      <c r="BV82" s="42"/>
      <c r="BW82" s="81">
        <f>BI82</f>
        <v>1</v>
      </c>
      <c r="BX82" s="69" t="s">
        <v>209</v>
      </c>
    </row>
    <row r="83" spans="1:76" s="67" customFormat="1" ht="125.45" customHeight="1" x14ac:dyDescent="0.25">
      <c r="A83" s="61" t="s">
        <v>179</v>
      </c>
      <c r="B83" s="62" t="s">
        <v>206</v>
      </c>
      <c r="C83" s="63" t="s">
        <v>208</v>
      </c>
      <c r="D83" s="64"/>
      <c r="E83" s="65"/>
      <c r="F83" s="65"/>
      <c r="G83" s="64" t="s">
        <v>181</v>
      </c>
      <c r="H83" s="64"/>
      <c r="I83" s="64"/>
      <c r="J83" s="64"/>
      <c r="K83" s="64"/>
      <c r="L83" s="64"/>
      <c r="M83" s="64" t="s">
        <v>181</v>
      </c>
      <c r="N83" s="64"/>
      <c r="O83" s="64"/>
      <c r="P83" s="64" t="s">
        <v>181</v>
      </c>
      <c r="Q83" s="64" t="s">
        <v>181</v>
      </c>
      <c r="R83" s="64" t="s">
        <v>181</v>
      </c>
      <c r="S83" s="64" t="s">
        <v>181</v>
      </c>
      <c r="T83" s="64" t="s">
        <v>181</v>
      </c>
      <c r="U83" s="64"/>
      <c r="V83" s="64"/>
      <c r="W83" s="64"/>
      <c r="X83" s="64"/>
      <c r="Y83" s="64" t="s">
        <v>181</v>
      </c>
      <c r="Z83" s="64" t="s">
        <v>181</v>
      </c>
      <c r="AA83" s="64" t="s">
        <v>181</v>
      </c>
      <c r="AB83" s="64"/>
      <c r="AC83" s="64"/>
      <c r="AD83" s="64"/>
      <c r="AE83" s="64"/>
      <c r="AF83" s="64" t="s">
        <v>181</v>
      </c>
      <c r="AG83" s="64" t="s">
        <v>181</v>
      </c>
      <c r="AH83" s="42"/>
      <c r="AI83" s="66"/>
      <c r="AJ83" s="64"/>
      <c r="AK83" s="64"/>
      <c r="AL83" s="42"/>
      <c r="AM83" s="42"/>
      <c r="AN83" s="51"/>
      <c r="AO83" s="42"/>
      <c r="AP83" s="66"/>
      <c r="AQ83" s="64"/>
      <c r="AR83" s="64"/>
      <c r="AS83" s="42"/>
      <c r="AT83" s="42"/>
      <c r="AU83" s="51"/>
      <c r="AV83" s="42"/>
      <c r="AW83" s="42"/>
      <c r="AX83" s="42"/>
      <c r="AY83" s="42"/>
      <c r="AZ83" s="42"/>
      <c r="BA83" s="42"/>
      <c r="BB83" s="42"/>
      <c r="BC83" s="42"/>
      <c r="BD83" s="66">
        <f>1.7/1.2</f>
        <v>1.4166666666666667</v>
      </c>
      <c r="BE83" s="64"/>
      <c r="BF83" s="64"/>
      <c r="BG83" s="42"/>
      <c r="BH83" s="42"/>
      <c r="BI83" s="51">
        <v>1</v>
      </c>
      <c r="BJ83" s="42"/>
      <c r="BK83" s="42"/>
      <c r="BL83" s="42"/>
      <c r="BM83" s="42"/>
      <c r="BN83" s="42"/>
      <c r="BO83" s="42"/>
      <c r="BP83" s="42"/>
      <c r="BQ83" s="42"/>
      <c r="BR83" s="81">
        <f>BD83</f>
        <v>1.4166666666666667</v>
      </c>
      <c r="BS83" s="42"/>
      <c r="BT83" s="42"/>
      <c r="BU83" s="42"/>
      <c r="BV83" s="42"/>
      <c r="BW83" s="81">
        <f>BI83</f>
        <v>1</v>
      </c>
      <c r="BX83" s="69" t="str">
        <f>BX82</f>
        <v xml:space="preserve">Соблюдение надежности энергоснабжения </v>
      </c>
    </row>
    <row r="85" spans="1:76" ht="15.75" customHeight="1" x14ac:dyDescent="0.25">
      <c r="P85" s="84" t="s">
        <v>204</v>
      </c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</row>
    <row r="86" spans="1:76" ht="15.75" customHeight="1" x14ac:dyDescent="0.25">
      <c r="P86" s="84"/>
      <c r="Q86" s="84"/>
      <c r="R86" s="84"/>
      <c r="S86" s="84"/>
      <c r="T86" s="84"/>
      <c r="U86" s="84"/>
      <c r="V86" s="84"/>
      <c r="W86" s="84"/>
      <c r="X86" s="84"/>
      <c r="Y86" s="84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  <c r="AN86" s="84"/>
      <c r="AO86" s="84"/>
      <c r="AP86" s="84"/>
      <c r="AQ86" s="84"/>
      <c r="AR86" s="84"/>
    </row>
    <row r="87" spans="1:76" ht="15.75" customHeight="1" x14ac:dyDescent="0.25"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84"/>
      <c r="AH87" s="84"/>
      <c r="AI87" s="84"/>
      <c r="AJ87" s="84"/>
      <c r="AK87" s="84"/>
      <c r="AL87" s="84"/>
      <c r="AM87" s="84"/>
      <c r="AN87" s="84"/>
      <c r="AO87" s="84"/>
      <c r="AP87" s="84"/>
      <c r="AQ87" s="84"/>
      <c r="AR87" s="84"/>
    </row>
  </sheetData>
  <mergeCells count="41">
    <mergeCell ref="AV14:BI14"/>
    <mergeCell ref="AV15:BI15"/>
    <mergeCell ref="AV16:BB16"/>
    <mergeCell ref="BC16:BI16"/>
    <mergeCell ref="AW17:BB17"/>
    <mergeCell ref="BD17:BI17"/>
    <mergeCell ref="BX14:BX18"/>
    <mergeCell ref="T15:AG15"/>
    <mergeCell ref="AH15:AU15"/>
    <mergeCell ref="BJ15:BW15"/>
    <mergeCell ref="BJ16:BP16"/>
    <mergeCell ref="AA16:AG16"/>
    <mergeCell ref="AH16:AN16"/>
    <mergeCell ref="AO16:AU16"/>
    <mergeCell ref="T14:AG14"/>
    <mergeCell ref="BK17:BP17"/>
    <mergeCell ref="BR17:BW17"/>
    <mergeCell ref="BQ16:BW16"/>
    <mergeCell ref="U17:Z17"/>
    <mergeCell ref="AB17:AG17"/>
    <mergeCell ref="AI17:AN17"/>
    <mergeCell ref="AP17:AU17"/>
    <mergeCell ref="D4:AG4"/>
    <mergeCell ref="D6:AG6"/>
    <mergeCell ref="D7:AG7"/>
    <mergeCell ref="D9:AG9"/>
    <mergeCell ref="D11:AG11"/>
    <mergeCell ref="P85:AR87"/>
    <mergeCell ref="A14:A18"/>
    <mergeCell ref="B14:B18"/>
    <mergeCell ref="C14:C18"/>
    <mergeCell ref="D14:E16"/>
    <mergeCell ref="F14:S15"/>
    <mergeCell ref="AH14:AU14"/>
    <mergeCell ref="D17:D18"/>
    <mergeCell ref="E17:E18"/>
    <mergeCell ref="G17:L17"/>
    <mergeCell ref="N17:S17"/>
    <mergeCell ref="F16:L16"/>
    <mergeCell ref="M16:S16"/>
    <mergeCell ref="T16:Z16"/>
  </mergeCells>
  <conditionalFormatting sqref="C34:C36 C40:D40 I33 C46:C47 C80:C81">
    <cfRule type="cellIs" dxfId="16" priority="53" operator="equal">
      <formula>0</formula>
    </cfRule>
  </conditionalFormatting>
  <conditionalFormatting sqref="BM47:BW47 C36 B40:S40 E47:S47 AA47:AG47 AA40:AG40 AO40:AU40 AO47:AU47 BC47:BJ47 BC40:BZ40">
    <cfRule type="cellIs" dxfId="15" priority="52" operator="equal">
      <formula>"нд"</formula>
    </cfRule>
  </conditionalFormatting>
  <conditionalFormatting sqref="B40:C40 I33">
    <cfRule type="cellIs" dxfId="14" priority="36" operator="equal">
      <formula>"нд"</formula>
    </cfRule>
  </conditionalFormatting>
  <conditionalFormatting sqref="D46:S46">
    <cfRule type="cellIs" dxfId="13" priority="15" operator="equal">
      <formula>"нд"</formula>
    </cfRule>
  </conditionalFormatting>
  <conditionalFormatting sqref="D47">
    <cfRule type="cellIs" dxfId="12" priority="14" operator="equal">
      <formula>"нд"</formula>
    </cfRule>
  </conditionalFormatting>
  <conditionalFormatting sqref="AA46:AG46 AO46:AU46">
    <cfRule type="cellIs" dxfId="11" priority="13" operator="equal">
      <formula>"нд"</formula>
    </cfRule>
  </conditionalFormatting>
  <conditionalFormatting sqref="BJ46">
    <cfRule type="cellIs" dxfId="10" priority="12" operator="equal">
      <formula>"нд"</formula>
    </cfRule>
  </conditionalFormatting>
  <conditionalFormatting sqref="BL46:BW46">
    <cfRule type="cellIs" dxfId="9" priority="11" operator="equal">
      <formula>"нд"</formula>
    </cfRule>
  </conditionalFormatting>
  <conditionalFormatting sqref="C46">
    <cfRule type="cellIs" dxfId="8" priority="10" operator="equal">
      <formula>0</formula>
    </cfRule>
  </conditionalFormatting>
  <conditionalFormatting sqref="T47:Z47 T40:Z40">
    <cfRule type="cellIs" dxfId="7" priority="9" operator="equal">
      <formula>"нд"</formula>
    </cfRule>
  </conditionalFormatting>
  <conditionalFormatting sqref="T46:Z46">
    <cfRule type="cellIs" dxfId="6" priority="8" operator="equal">
      <formula>"нд"</formula>
    </cfRule>
  </conditionalFormatting>
  <conditionalFormatting sqref="AH40:AN40 AH47:AN47">
    <cfRule type="cellIs" dxfId="5" priority="7" operator="equal">
      <formula>"нд"</formula>
    </cfRule>
  </conditionalFormatting>
  <conditionalFormatting sqref="AH46:AN46">
    <cfRule type="cellIs" dxfId="4" priority="6" operator="equal">
      <formula>"нд"</formula>
    </cfRule>
  </conditionalFormatting>
  <conditionalFormatting sqref="AV47:BB47 AV40:BB40">
    <cfRule type="cellIs" dxfId="3" priority="5" operator="equal">
      <formula>"нд"</formula>
    </cfRule>
  </conditionalFormatting>
  <conditionalFormatting sqref="AV46:BB46">
    <cfRule type="cellIs" dxfId="2" priority="4" operator="equal">
      <formula>"нд"</formula>
    </cfRule>
  </conditionalFormatting>
  <conditionalFormatting sqref="C82:C83">
    <cfRule type="cellIs" dxfId="1" priority="2" operator="equal">
      <formula>0</formula>
    </cfRule>
  </conditionalFormatting>
  <conditionalFormatting sqref="BC46:BI46">
    <cfRule type="cellIs" dxfId="0" priority="1" operator="equal">
      <formula>"нд"</formula>
    </cfRule>
  </conditionalFormatting>
  <printOptions horizontalCentered="1"/>
  <pageMargins left="0.31496062992125984" right="0.11811023622047245" top="0.35433070866141736" bottom="0.35433070866141736" header="0.11811023622047245" footer="0.11811023622047245"/>
  <pageSetup paperSize="8" scale="23" fitToHeight="2" orientation="landscape" blackAndWhite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Соболев Борис Владимирович</cp:lastModifiedBy>
  <cp:lastPrinted>2017-08-04T13:13:47Z</cp:lastPrinted>
  <dcterms:created xsi:type="dcterms:W3CDTF">2016-08-12T13:29:32Z</dcterms:created>
  <dcterms:modified xsi:type="dcterms:W3CDTF">2019-04-12T07:37:48Z</dcterms:modified>
</cp:coreProperties>
</file>